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Finantsosakond\RE_2025\2024 ülekantavad\"/>
    </mc:Choice>
  </mc:AlternateContent>
  <xr:revisionPtr revIDLastSave="0" documentId="13_ncr:1_{D4261B8E-4B59-4224-9A71-C6E2387BD8C3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VORM1" sheetId="1" state="hidden" r:id="rId1"/>
    <sheet name="VORM2" sheetId="8" state="hidden" r:id="rId2"/>
    <sheet name="VORM3" sheetId="9" r:id="rId3"/>
  </sheets>
  <definedNames>
    <definedName name="_xlnm._FilterDatabase" localSheetId="2" hidden="1">VORM3!$A$8:$U$22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6" i="9" l="1"/>
  <c r="M16" i="9" l="1"/>
  <c r="O19" i="9"/>
  <c r="O20" i="9"/>
  <c r="P16" i="9"/>
  <c r="O16" i="9"/>
  <c r="S16" i="9" l="1"/>
  <c r="O17" i="9"/>
  <c r="P17" i="9" s="1"/>
  <c r="S18" i="9"/>
  <c r="P22" i="9" l="1"/>
  <c r="P21" i="9"/>
  <c r="P19" i="9"/>
  <c r="P20" i="9"/>
  <c r="M6" i="9" l="1"/>
  <c r="N6" i="9"/>
  <c r="O6" i="9"/>
  <c r="P6" i="9"/>
  <c r="Q6" i="9"/>
  <c r="R6" i="9"/>
  <c r="S6" i="9"/>
  <c r="L6" i="9"/>
  <c r="J25" i="8"/>
  <c r="E25" i="8"/>
  <c r="G25" i="8" s="1"/>
  <c r="I12" i="1"/>
  <c r="H9" i="1"/>
  <c r="H16" i="1"/>
  <c r="H20" i="8"/>
  <c r="I18" i="1"/>
  <c r="I19" i="1"/>
  <c r="I20" i="1"/>
  <c r="I21" i="1"/>
  <c r="I17" i="1"/>
  <c r="I16" i="1" s="1"/>
  <c r="I11" i="1"/>
  <c r="I13" i="1"/>
  <c r="I14" i="1"/>
  <c r="I15" i="1"/>
  <c r="I10" i="1"/>
  <c r="J13" i="8"/>
  <c r="E13" i="1"/>
  <c r="G13" i="1" s="1"/>
  <c r="C20" i="8"/>
  <c r="I9" i="1" l="1"/>
  <c r="E10" i="1"/>
  <c r="N27" i="8" l="1"/>
  <c r="N20" i="8"/>
  <c r="N12" i="8"/>
  <c r="N9" i="8" s="1"/>
  <c r="J28" i="8"/>
  <c r="J27" i="8" s="1"/>
  <c r="J24" i="8"/>
  <c r="J26" i="8"/>
  <c r="J21" i="8"/>
  <c r="J23" i="8"/>
  <c r="J22" i="8"/>
  <c r="J14" i="8"/>
  <c r="J15" i="8"/>
  <c r="J16" i="8"/>
  <c r="J17" i="8"/>
  <c r="J18" i="8"/>
  <c r="E28" i="8"/>
  <c r="G28" i="8" s="1"/>
  <c r="E21" i="8"/>
  <c r="E22" i="8"/>
  <c r="G22" i="8" s="1"/>
  <c r="E23" i="8"/>
  <c r="G23" i="8" s="1"/>
  <c r="E24" i="8"/>
  <c r="G24" i="8" s="1"/>
  <c r="E26" i="8"/>
  <c r="G26" i="8" s="1"/>
  <c r="E18" i="8"/>
  <c r="G18" i="8" s="1"/>
  <c r="E13" i="8"/>
  <c r="G13" i="8" s="1"/>
  <c r="E14" i="8"/>
  <c r="G14" i="8" s="1"/>
  <c r="E15" i="8"/>
  <c r="G15" i="8" s="1"/>
  <c r="E16" i="8"/>
  <c r="G16" i="8" s="1"/>
  <c r="E17" i="8"/>
  <c r="G17" i="8" s="1"/>
  <c r="D27" i="8"/>
  <c r="F27" i="8"/>
  <c r="H27" i="8"/>
  <c r="K27" i="8"/>
  <c r="L27" i="8"/>
  <c r="O27" i="8"/>
  <c r="C27" i="8"/>
  <c r="D20" i="8"/>
  <c r="F20" i="8"/>
  <c r="K20" i="8"/>
  <c r="L20" i="8"/>
  <c r="O20" i="8"/>
  <c r="K12" i="8"/>
  <c r="K9" i="8" s="1"/>
  <c r="L12" i="8"/>
  <c r="L9" i="8" s="1"/>
  <c r="O12" i="8"/>
  <c r="O9" i="8" s="1"/>
  <c r="D12" i="8"/>
  <c r="D9" i="8" s="1"/>
  <c r="F12" i="8"/>
  <c r="F9" i="8" s="1"/>
  <c r="H12" i="8"/>
  <c r="H9" i="8" s="1"/>
  <c r="C12" i="8"/>
  <c r="C9" i="8" s="1"/>
  <c r="G21" i="8" l="1"/>
  <c r="G20" i="8" s="1"/>
  <c r="E20" i="8"/>
  <c r="E27" i="8"/>
  <c r="J20" i="8"/>
  <c r="J12" i="8"/>
  <c r="J9" i="8" s="1"/>
  <c r="G27" i="8"/>
  <c r="G12" i="8"/>
  <c r="E12" i="8"/>
  <c r="E9" i="8" s="1"/>
  <c r="N16" i="1"/>
  <c r="M16" i="1"/>
  <c r="N9" i="1"/>
  <c r="M9" i="1"/>
  <c r="J16" i="1"/>
  <c r="K16" i="1"/>
  <c r="J9" i="1"/>
  <c r="K9" i="1"/>
  <c r="E21" i="1"/>
  <c r="G21" i="1" s="1"/>
  <c r="E20" i="1"/>
  <c r="G20" i="1" s="1"/>
  <c r="E19" i="1"/>
  <c r="G19" i="1" s="1"/>
  <c r="E18" i="1"/>
  <c r="G18" i="1" s="1"/>
  <c r="E17" i="1"/>
  <c r="E16" i="1" s="1"/>
  <c r="G10" i="1"/>
  <c r="E11" i="1"/>
  <c r="E12" i="1"/>
  <c r="G12" i="1" s="1"/>
  <c r="E14" i="1"/>
  <c r="G14" i="1" s="1"/>
  <c r="E15" i="1"/>
  <c r="G15" i="1" s="1"/>
  <c r="D16" i="1"/>
  <c r="F16" i="1"/>
  <c r="C16" i="1"/>
  <c r="D9" i="1"/>
  <c r="F9" i="1"/>
  <c r="C9" i="1"/>
  <c r="E9" i="1" l="1"/>
  <c r="G11" i="1"/>
  <c r="G9" i="1" s="1"/>
  <c r="G17" i="1"/>
  <c r="G16" i="1" s="1"/>
  <c r="G9" i="8"/>
</calcChain>
</file>

<file path=xl/sharedStrings.xml><?xml version="1.0" encoding="utf-8"?>
<sst xmlns="http://schemas.openxmlformats.org/spreadsheetml/2006/main" count="300" uniqueCount="131">
  <si>
    <t>Lõplik eelarve, va üle toodud</t>
  </si>
  <si>
    <t>Lõplik eelarve</t>
  </si>
  <si>
    <t>Kasutamata eelarve jääk</t>
  </si>
  <si>
    <t>(1)</t>
  </si>
  <si>
    <t>(2)</t>
  </si>
  <si>
    <t>(3)=(1)+(2)</t>
  </si>
  <si>
    <t>(4)</t>
  </si>
  <si>
    <t>KULUD</t>
  </si>
  <si>
    <t>INVESTEERINGUD</t>
  </si>
  <si>
    <t>FINANTSEERIMISTEHINGUD</t>
  </si>
  <si>
    <t>(5)=(3)-(4)</t>
  </si>
  <si>
    <t>a) veeru (6) lahtris summa ei tohi olla suurem kui veerus (1) lahtris summast tingimusel, et veeru (1) lahtris ei ole null;</t>
  </si>
  <si>
    <t>c) kui veeru (1) lahtris on null, siis veeru (6) lahtris peab olema samuti null;</t>
  </si>
  <si>
    <t>d) OR objekti puhul veeru (6) lahtri summa võrdub veeru (5) lahtri summaga, kui valitsuse korralduses ei ole seatud eelarve kasutamisele tähtaega. Viimasel juhul lähtutakse tähtajast.</t>
  </si>
  <si>
    <t>(7)=(8)+(9)</t>
  </si>
  <si>
    <t>Reservi tagastatud</t>
  </si>
  <si>
    <t xml:space="preserve">Korralise käskkirjaga reservi tagastatud (käesoleva käskkirjaga) </t>
  </si>
  <si>
    <t>(10)</t>
  </si>
  <si>
    <t>(11)</t>
  </si>
  <si>
    <t>Tegevuspõhise eelarve korral</t>
  </si>
  <si>
    <t>Põhiseaduslikele institutsioonidele</t>
  </si>
  <si>
    <t>(8)</t>
  </si>
  <si>
    <t>(6)</t>
  </si>
  <si>
    <r>
      <t>(6) veerg</t>
    </r>
    <r>
      <rPr>
        <sz val="9"/>
        <color theme="1"/>
        <rFont val="Times New Roman"/>
        <family val="1"/>
        <charset val="186"/>
      </rPr>
      <t xml:space="preserve"> leitakse veerust (5) järgmiste tingimustega (kõik summad absoluutväärtuses):</t>
    </r>
  </si>
  <si>
    <t>(9)</t>
  </si>
  <si>
    <t xml:space="preserve">Jagu x ... valitsemisala </t>
  </si>
  <si>
    <t>Tulemusvaldkond: x</t>
  </si>
  <si>
    <t>Erakorralise käskkirjaga reservi tagastatud (käskkirja nr xx alusel)</t>
  </si>
  <si>
    <t>sh erakorraliselt (käskkirja nr xx alusel)</t>
  </si>
  <si>
    <t>sh korraliselt (käesoleva käskkirjaga)</t>
  </si>
  <si>
    <r>
      <rPr>
        <b/>
        <sz val="9"/>
        <rFont val="Times New Roman"/>
        <family val="1"/>
        <charset val="186"/>
      </rPr>
      <t>(9)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</si>
  <si>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(8)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</si>
  <si>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Tervikliku ülevaate saamiseks sisaldab vorm infot jääkide kohta, mida üle ei viida.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</si>
  <si>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eelarvejääkide ülekandmiste kohta.</t>
    </r>
  </si>
  <si>
    <r>
      <t xml:space="preserve">Osa … </t>
    </r>
    <r>
      <rPr>
        <i/>
        <sz val="9"/>
        <color theme="1"/>
        <rFont val="Times New Roman"/>
        <family val="1"/>
        <charset val="186"/>
      </rPr>
      <t>Põhiseaduslik institutsioon</t>
    </r>
  </si>
  <si>
    <t xml:space="preserve">g) kui veerg (2) on suurem kui veerg (4) ja veerg (5) on suurem kui veerg (1), siis veerg (6) võrdub veerg (1). </t>
  </si>
  <si>
    <t>b) kui veeru (6) lahtri summa on suurem kui veeru (1) lahtris summa, siis veeru (6) lahtris summa võrdub veeru (1) lahtris oleva summaga;</t>
  </si>
  <si>
    <t>e) kui eelarve objekt on "SE000028" siis võimalikuks ülekandmise summaks on null (0);</t>
  </si>
  <si>
    <t>f) kui veerg (4) on suurem kui veerg (2), siis võimalikuks ülekandmise summaks on veerg (5);</t>
  </si>
  <si>
    <t>Programmi tegevus: x</t>
  </si>
  <si>
    <t>Programmi tegevus: jne</t>
  </si>
  <si>
    <r>
      <t xml:space="preserve">IN - </t>
    </r>
    <r>
      <rPr>
        <sz val="9"/>
        <rFont val="Times New Roman"/>
        <family val="1"/>
        <charset val="186"/>
      </rPr>
      <t>(kinnisvaraobjekti investeeringutoetused, iga objekt eraldi koos nimetusega)</t>
    </r>
  </si>
  <si>
    <r>
      <t>KULUD</t>
    </r>
    <r>
      <rPr>
        <sz val="9"/>
        <rFont val="Times New Roman"/>
        <family val="1"/>
        <charset val="186"/>
      </rPr>
      <t xml:space="preserve"> (muud)</t>
    </r>
  </si>
  <si>
    <r>
      <t xml:space="preserve">IN - </t>
    </r>
    <r>
      <rPr>
        <sz val="9"/>
        <rFont val="Times New Roman"/>
        <family val="1"/>
        <charset val="186"/>
      </rPr>
      <t>(kinnisvaraobjekti investeeringud, iga objekt eraldi koos nimetusega)</t>
    </r>
  </si>
  <si>
    <r>
      <t>INVESTEERINGUD</t>
    </r>
    <r>
      <rPr>
        <sz val="9"/>
        <rFont val="Times New Roman"/>
        <family val="1"/>
        <charset val="186"/>
      </rPr>
      <t xml:space="preserve"> (muud)</t>
    </r>
  </si>
  <si>
    <r>
      <t>FINANTSEERIMISTEHINGUD</t>
    </r>
    <r>
      <rPr>
        <sz val="9"/>
        <rFont val="Times New Roman"/>
        <family val="1"/>
        <charset val="186"/>
      </rPr>
      <t xml:space="preserve"> (muud)</t>
    </r>
  </si>
  <si>
    <r>
      <t>SE000028</t>
    </r>
    <r>
      <rPr>
        <sz val="9"/>
        <rFont val="Times New Roman"/>
        <family val="1"/>
        <charset val="186"/>
      </rPr>
      <t xml:space="preserve"> - Vahendid Riigi Kinnisvara Aktsiaseltsile</t>
    </r>
  </si>
  <si>
    <r>
      <t>IN000028</t>
    </r>
    <r>
      <rPr>
        <sz val="9"/>
        <color theme="1"/>
        <rFont val="Times New Roman"/>
        <family val="1"/>
        <charset val="186"/>
      </rPr>
      <t>- Vahendid Riigi Kinnisvara Aktsiaseltsile</t>
    </r>
  </si>
  <si>
    <r>
      <t xml:space="preserve">VR - </t>
    </r>
    <r>
      <rPr>
        <sz val="9"/>
        <rFont val="Times New Roman"/>
        <family val="1"/>
        <charset val="186"/>
      </rPr>
      <t>(iga objekt eraldi koos nimetusega)</t>
    </r>
  </si>
  <si>
    <r>
      <t xml:space="preserve">SR - </t>
    </r>
    <r>
      <rPr>
        <sz val="9"/>
        <rFont val="Times New Roman"/>
        <family val="1"/>
        <charset val="186"/>
      </rPr>
      <t xml:space="preserve">(iga objekt eraldi koos nimetusega) </t>
    </r>
  </si>
  <si>
    <r>
      <t xml:space="preserve">OR - </t>
    </r>
    <r>
      <rPr>
        <sz val="9"/>
        <rFont val="Times New Roman"/>
        <family val="1"/>
        <charset val="186"/>
      </rPr>
      <t xml:space="preserve">(iga objekt eraldi koos nimetusega) </t>
    </r>
  </si>
  <si>
    <r>
      <t xml:space="preserve">VR - </t>
    </r>
    <r>
      <rPr>
        <sz val="9"/>
        <rFont val="Times New Roman"/>
        <family val="1"/>
        <charset val="186"/>
      </rPr>
      <t xml:space="preserve">(iga objekt eraldi koos nimetusega) </t>
    </r>
  </si>
  <si>
    <r>
      <t xml:space="preserve">OR - </t>
    </r>
    <r>
      <rPr>
        <sz val="9"/>
        <color theme="1"/>
        <rFont val="Times New Roman"/>
        <family val="1"/>
        <charset val="186"/>
      </rPr>
      <t xml:space="preserve">(iga objekt eraldi koos nimetusega) </t>
    </r>
  </si>
  <si>
    <t>Lisa 1</t>
  </si>
  <si>
    <t>Valitsemisala</t>
  </si>
  <si>
    <t>Eelarve liik</t>
  </si>
  <si>
    <t>Majanduslik sisu</t>
  </si>
  <si>
    <t>Objekti nimi</t>
  </si>
  <si>
    <t>Programmi tegevuse kood</t>
  </si>
  <si>
    <t>(3)</t>
  </si>
  <si>
    <t>(5)</t>
  </si>
  <si>
    <t>(7)</t>
  </si>
  <si>
    <t>(8)=(6)+(7)</t>
  </si>
  <si>
    <t>Tulemusvaldkond -nimi</t>
  </si>
  <si>
    <t>Programm - nimi</t>
  </si>
  <si>
    <t>Võimalik üle viia järgnevasse aastasse</t>
  </si>
  <si>
    <t>Erakorraline ülekandmine</t>
  </si>
  <si>
    <t>Korraline ülekandmine</t>
  </si>
  <si>
    <t>Ülekandmine kokku</t>
  </si>
  <si>
    <t>Programmi tegevuse nimi</t>
  </si>
  <si>
    <t>Eelarve objekti kood</t>
  </si>
  <si>
    <t>Jagu Riigikantselei</t>
  </si>
  <si>
    <t>(4)=(1)-(3)</t>
  </si>
  <si>
    <t>Sh üle toodud eelnevast aastast</t>
  </si>
  <si>
    <r>
      <t xml:space="preserve">202X. aasta riigieelarve piirmääraga vahendite (liik 20) kasutamata eelarve ülekandmine ja reservi tagastamine </t>
    </r>
    <r>
      <rPr>
        <sz val="14"/>
        <rFont val="Times New Roman"/>
        <family val="1"/>
        <charset val="186"/>
      </rPr>
      <t>(eurodes)</t>
    </r>
  </si>
  <si>
    <t xml:space="preserve">202X. aasta riigieelarve jäägid (lähteandmed, eelmine eelarveaasta) </t>
  </si>
  <si>
    <t>Eelarvejääkide 202X. aastasse üle kandmine (käesolev eelarveaasta)</t>
  </si>
  <si>
    <t>Üle toodud 202X. aastast (üle-eelmisest eelarveaastast)</t>
  </si>
  <si>
    <t>Täitmine 202X (eelmine eelarveaasta)</t>
  </si>
  <si>
    <t>202X. aastasse (käesolevasse eelarveaastasse) võimalik üle kanda</t>
  </si>
  <si>
    <t>202X. aastasse (käesolevasse eelarveaastasse) üle kantud (koond)</t>
  </si>
  <si>
    <r>
      <t xml:space="preserve">202X. aasta riigieelarve piirmääraga vahendite (liik 20) kasutamata eelarve ülekandmine </t>
    </r>
    <r>
      <rPr>
        <sz val="12"/>
        <rFont val="Times New Roman"/>
        <family val="1"/>
        <charset val="186"/>
      </rPr>
      <t>(eurodes)</t>
    </r>
  </si>
  <si>
    <t>Lõplik eelarve, v.a üle toodud</t>
  </si>
  <si>
    <t>Asutus</t>
  </si>
  <si>
    <r>
      <t xml:space="preserve">Konto nimi </t>
    </r>
    <r>
      <rPr>
        <sz val="11"/>
        <rFont val="Times New Roman"/>
        <family val="1"/>
        <charset val="186"/>
      </rPr>
      <t>(minimaalselt eelarveklassifikaatori määruse lisas toodud detailsuses)</t>
    </r>
  </si>
  <si>
    <t>Aktiga teisele valitsemisalale üle antud vahendid</t>
  </si>
  <si>
    <t>Märkused (mille alusel; kellele vms)</t>
  </si>
  <si>
    <t/>
  </si>
  <si>
    <t>Investeeringud</t>
  </si>
  <si>
    <t>20</t>
  </si>
  <si>
    <t>IN050194</t>
  </si>
  <si>
    <t>Veeteede süvendamine</t>
  </si>
  <si>
    <t>IN050985</t>
  </si>
  <si>
    <t>Jalgrattateed ja parklad</t>
  </si>
  <si>
    <t>SR050117</t>
  </si>
  <si>
    <t>IKT küberturvalisuse projektid KLIM</t>
  </si>
  <si>
    <t>Kulud</t>
  </si>
  <si>
    <t>ELMV0201</t>
  </si>
  <si>
    <t>KLEK0301</t>
  </si>
  <si>
    <t>SR050075</t>
  </si>
  <si>
    <t>IT süsteemide hooldus ja infoturve</t>
  </si>
  <si>
    <t>KLEM0101</t>
  </si>
  <si>
    <t>SR050076</t>
  </si>
  <si>
    <t>Elektri jaot.võrkude kliimakindlus</t>
  </si>
  <si>
    <t>Kliimaministeeriumi valitsemisala</t>
  </si>
  <si>
    <t>Transpordiamet</t>
  </si>
  <si>
    <t>Riigilaevastik</t>
  </si>
  <si>
    <t>Keskkonnaministeeriumi Infotehnoloogiakeskus</t>
  </si>
  <si>
    <t>Kliimaministeerium</t>
  </si>
  <si>
    <t>Elukeskkond, liikuvus ja merendus</t>
  </si>
  <si>
    <t>Mere ja vee programm</t>
  </si>
  <si>
    <t>Meremajanduse konkurentsivõime ja veetaristu arendamine</t>
  </si>
  <si>
    <t>Kliima, energeetika ja elurikkus</t>
  </si>
  <si>
    <t>Elurikkuse, metsanduse ja keskkonnakorralduse programm</t>
  </si>
  <si>
    <t>Kesksete IT-teenuste osutamine teistele valitsemisaladele</t>
  </si>
  <si>
    <t>Energeetika, maavarade ja välisõhu programm</t>
  </si>
  <si>
    <t>Energiavarustuse tagamine</t>
  </si>
  <si>
    <t>Materiaalsete ja immateriaalsete vara soetamine/renoveerimin</t>
  </si>
  <si>
    <t>Majandamiskulud</t>
  </si>
  <si>
    <t>Muud antud toetused ja ülekanded</t>
  </si>
  <si>
    <t>SE05A003</t>
  </si>
  <si>
    <t>IN005000</t>
  </si>
  <si>
    <t>Muud investeeringud</t>
  </si>
  <si>
    <t>Transpordiamet/Riigilaevastikule</t>
  </si>
  <si>
    <r>
      <t xml:space="preserve">2024. aasta riigieelarve piirmääraga vahendite (liik 20) kasutamata eelarve ülekandmine ja reservi tagastamine </t>
    </r>
    <r>
      <rPr>
        <sz val="12"/>
        <rFont val="Times New Roman"/>
        <family val="1"/>
        <charset val="186"/>
      </rPr>
      <t>(eurodes)</t>
    </r>
  </si>
  <si>
    <t>SR050119</t>
  </si>
  <si>
    <t>Riigilaevastiku investeeringud ja tegevuskulud</t>
  </si>
  <si>
    <t>2024. aasta riigieelarve jäägid (eelmine eelarveaasta)</t>
  </si>
  <si>
    <t>Jääkide 2025. aastasse üle viimine (käesolev eelarveaasta)</t>
  </si>
  <si>
    <t>Talvine navigatsioon</t>
  </si>
  <si>
    <t>Täitmine SAP BO-st seisuga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</si>
</sst>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8"/>
      <name val="Times New Roman"/>
      <family val="1"/>
      <charset val="186"/>
    </font>
    <font>
      <b/>
      <sz val="8"/>
      <color rgb="FFFF0000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8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E8FF"/>
        <bgColor indexed="64"/>
      </patternFill>
    </fill>
    <fill>
      <patternFill patternType="solid">
        <fgColor rgb="FF47C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096C8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/>
  </cellStyleXfs>
  <cellXfs count="245">
    <xf numFmtId="0" fontId="0" fillId="0" borderId="0" xfId="0"/>
    <xf numFmtId="3" fontId="4" fillId="6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right" vertical="top"/>
    </xf>
    <xf numFmtId="3" fontId="6" fillId="0" borderId="1" xfId="1" applyNumberFormat="1" applyFont="1" applyBorder="1" applyAlignment="1" applyProtection="1">
      <alignment horizontal="right" vertical="top"/>
      <protection locked="0"/>
    </xf>
    <xf numFmtId="3" fontId="8" fillId="0" borderId="1" xfId="1" applyNumberFormat="1" applyFont="1" applyBorder="1" applyAlignment="1" applyProtection="1">
      <alignment horizontal="right" vertical="top"/>
      <protection locked="0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3" fontId="8" fillId="0" borderId="22" xfId="1" applyNumberFormat="1" applyFont="1" applyBorder="1" applyAlignment="1" applyProtection="1">
      <alignment horizontal="right" vertical="top"/>
      <protection locked="0"/>
    </xf>
    <xf numFmtId="0" fontId="4" fillId="6" borderId="19" xfId="0" applyFont="1" applyFill="1" applyBorder="1" applyAlignment="1">
      <alignment horizontal="left" vertical="top"/>
    </xf>
    <xf numFmtId="3" fontId="4" fillId="6" borderId="7" xfId="0" applyNumberFormat="1" applyFont="1" applyFill="1" applyBorder="1" applyAlignment="1">
      <alignment horizontal="right" vertical="top"/>
    </xf>
    <xf numFmtId="0" fontId="6" fillId="0" borderId="0" xfId="1" applyFont="1" applyAlignment="1" applyProtection="1">
      <alignment horizontal="center" vertical="top"/>
      <protection locked="0"/>
    </xf>
    <xf numFmtId="0" fontId="4" fillId="6" borderId="24" xfId="0" applyFont="1" applyFill="1" applyBorder="1" applyAlignment="1">
      <alignment horizontal="left" vertical="top"/>
    </xf>
    <xf numFmtId="3" fontId="4" fillId="6" borderId="22" xfId="0" applyNumberFormat="1" applyFont="1" applyFill="1" applyBorder="1" applyAlignment="1">
      <alignment horizontal="right" vertical="top"/>
    </xf>
    <xf numFmtId="3" fontId="4" fillId="6" borderId="30" xfId="0" applyNumberFormat="1" applyFont="1" applyFill="1" applyBorder="1" applyAlignment="1">
      <alignment horizontal="right" vertical="top"/>
    </xf>
    <xf numFmtId="0" fontId="4" fillId="2" borderId="17" xfId="1" applyFont="1" applyFill="1" applyBorder="1" applyAlignment="1" applyProtection="1">
      <alignment vertical="top"/>
      <protection locked="0"/>
    </xf>
    <xf numFmtId="0" fontId="4" fillId="2" borderId="18" xfId="1" applyFont="1" applyFill="1" applyBorder="1" applyAlignment="1" applyProtection="1">
      <alignment vertical="top"/>
      <protection locked="0"/>
    </xf>
    <xf numFmtId="0" fontId="2" fillId="0" borderId="0" xfId="0" applyFont="1" applyAlignment="1">
      <alignment horizontal="left" vertical="top" indent="2"/>
    </xf>
    <xf numFmtId="3" fontId="4" fillId="6" borderId="31" xfId="0" applyNumberFormat="1" applyFont="1" applyFill="1" applyBorder="1" applyAlignment="1">
      <alignment horizontal="right" vertical="top"/>
    </xf>
    <xf numFmtId="3" fontId="4" fillId="6" borderId="4" xfId="0" applyNumberFormat="1" applyFont="1" applyFill="1" applyBorder="1" applyAlignment="1">
      <alignment horizontal="right" vertical="top"/>
    </xf>
    <xf numFmtId="3" fontId="5" fillId="9" borderId="0" xfId="0" applyNumberFormat="1" applyFont="1" applyFill="1"/>
    <xf numFmtId="0" fontId="5" fillId="9" borderId="0" xfId="0" applyFont="1" applyFill="1"/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1" xfId="0" quotePrefix="1" applyFont="1" applyFill="1" applyBorder="1" applyAlignment="1">
      <alignment horizontal="center" vertical="center"/>
    </xf>
    <xf numFmtId="0" fontId="2" fillId="9" borderId="4" xfId="0" quotePrefix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top"/>
    </xf>
    <xf numFmtId="3" fontId="4" fillId="12" borderId="2" xfId="0" applyNumberFormat="1" applyFont="1" applyFill="1" applyBorder="1" applyAlignment="1">
      <alignment vertical="top"/>
    </xf>
    <xf numFmtId="3" fontId="4" fillId="12" borderId="1" xfId="0" applyNumberFormat="1" applyFont="1" applyFill="1" applyBorder="1" applyAlignment="1">
      <alignment vertical="top"/>
    </xf>
    <xf numFmtId="3" fontId="4" fillId="12" borderId="4" xfId="0" applyNumberFormat="1" applyFont="1" applyFill="1" applyBorder="1" applyAlignment="1">
      <alignment vertical="top"/>
    </xf>
    <xf numFmtId="3" fontId="2" fillId="0" borderId="1" xfId="0" applyNumberFormat="1" applyFont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2" borderId="9" xfId="0" applyFont="1" applyFill="1" applyBorder="1" applyAlignment="1">
      <alignment vertical="top"/>
    </xf>
    <xf numFmtId="0" fontId="6" fillId="2" borderId="14" xfId="0" applyFont="1" applyFill="1" applyBorder="1" applyAlignment="1">
      <alignment vertical="top"/>
    </xf>
    <xf numFmtId="0" fontId="6" fillId="2" borderId="34" xfId="0" applyFont="1" applyFill="1" applyBorder="1" applyAlignment="1">
      <alignment vertical="top"/>
    </xf>
    <xf numFmtId="3" fontId="6" fillId="3" borderId="4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 indent="2"/>
    </xf>
    <xf numFmtId="0" fontId="4" fillId="0" borderId="2" xfId="0" applyFont="1" applyBorder="1" applyAlignment="1">
      <alignment horizontal="left" indent="2"/>
    </xf>
    <xf numFmtId="0" fontId="6" fillId="0" borderId="2" xfId="0" applyFont="1" applyBorder="1" applyAlignment="1">
      <alignment horizontal="left" vertical="top" indent="2"/>
    </xf>
    <xf numFmtId="3" fontId="6" fillId="3" borderId="1" xfId="0" applyNumberFormat="1" applyFont="1" applyFill="1" applyBorder="1" applyAlignment="1">
      <alignment horizontal="right"/>
    </xf>
    <xf numFmtId="3" fontId="6" fillId="3" borderId="2" xfId="0" applyNumberFormat="1" applyFont="1" applyFill="1" applyBorder="1" applyAlignment="1">
      <alignment horizontal="right"/>
    </xf>
    <xf numFmtId="4" fontId="6" fillId="3" borderId="13" xfId="0" applyNumberFormat="1" applyFont="1" applyFill="1" applyBorder="1" applyAlignment="1">
      <alignment horizontal="right"/>
    </xf>
    <xf numFmtId="3" fontId="4" fillId="6" borderId="2" xfId="0" applyNumberFormat="1" applyFont="1" applyFill="1" applyBorder="1" applyAlignment="1">
      <alignment horizontal="right" vertical="top"/>
    </xf>
    <xf numFmtId="0" fontId="8" fillId="0" borderId="0" xfId="0" applyFont="1" applyAlignment="1">
      <alignment vertical="top"/>
    </xf>
    <xf numFmtId="3" fontId="2" fillId="3" borderId="2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right" vertical="top"/>
    </xf>
    <xf numFmtId="0" fontId="4" fillId="8" borderId="25" xfId="1" applyFont="1" applyFill="1" applyBorder="1" applyAlignment="1" applyProtection="1">
      <alignment vertical="top"/>
      <protection locked="0"/>
    </xf>
    <xf numFmtId="0" fontId="4" fillId="8" borderId="26" xfId="1" applyFont="1" applyFill="1" applyBorder="1" applyAlignment="1" applyProtection="1">
      <alignment vertical="top"/>
      <protection locked="0"/>
    </xf>
    <xf numFmtId="3" fontId="4" fillId="6" borderId="10" xfId="0" applyNumberFormat="1" applyFont="1" applyFill="1" applyBorder="1" applyAlignment="1">
      <alignment horizontal="right" vertical="top"/>
    </xf>
    <xf numFmtId="3" fontId="4" fillId="6" borderId="11" xfId="0" applyNumberFormat="1" applyFont="1" applyFill="1" applyBorder="1" applyAlignment="1">
      <alignment horizontal="right" vertical="top"/>
    </xf>
    <xf numFmtId="3" fontId="4" fillId="6" borderId="12" xfId="0" applyNumberFormat="1" applyFont="1" applyFill="1" applyBorder="1" applyAlignment="1">
      <alignment horizontal="right" vertical="top"/>
    </xf>
    <xf numFmtId="0" fontId="4" fillId="8" borderId="27" xfId="1" applyFont="1" applyFill="1" applyBorder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0" fontId="4" fillId="0" borderId="0" xfId="1" applyFont="1" applyAlignment="1" applyProtection="1">
      <alignment vertical="top"/>
      <protection locked="0"/>
    </xf>
    <xf numFmtId="3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6" fillId="10" borderId="28" xfId="0" applyFont="1" applyFill="1" applyBorder="1" applyAlignment="1">
      <alignment vertical="top"/>
    </xf>
    <xf numFmtId="0" fontId="6" fillId="10" borderId="29" xfId="0" applyFont="1" applyFill="1" applyBorder="1" applyAlignment="1">
      <alignment vertical="top"/>
    </xf>
    <xf numFmtId="3" fontId="4" fillId="6" borderId="19" xfId="0" applyNumberFormat="1" applyFont="1" applyFill="1" applyBorder="1" applyAlignment="1">
      <alignment horizontal="right" vertical="top"/>
    </xf>
    <xf numFmtId="3" fontId="4" fillId="6" borderId="33" xfId="0" applyNumberFormat="1" applyFont="1" applyFill="1" applyBorder="1" applyAlignment="1">
      <alignment horizontal="right" vertical="top"/>
    </xf>
    <xf numFmtId="0" fontId="6" fillId="8" borderId="14" xfId="0" applyFont="1" applyFill="1" applyBorder="1" applyAlignment="1">
      <alignment vertical="top"/>
    </xf>
    <xf numFmtId="0" fontId="4" fillId="8" borderId="20" xfId="0" applyFont="1" applyFill="1" applyBorder="1"/>
    <xf numFmtId="3" fontId="4" fillId="11" borderId="14" xfId="0" applyNumberFormat="1" applyFont="1" applyFill="1" applyBorder="1"/>
    <xf numFmtId="0" fontId="4" fillId="10" borderId="36" xfId="0" applyFont="1" applyFill="1" applyBorder="1"/>
    <xf numFmtId="0" fontId="4" fillId="10" borderId="21" xfId="0" applyFont="1" applyFill="1" applyBorder="1"/>
    <xf numFmtId="0" fontId="4" fillId="7" borderId="9" xfId="0" applyFont="1" applyFill="1" applyBorder="1"/>
    <xf numFmtId="0" fontId="4" fillId="7" borderId="34" xfId="0" applyFont="1" applyFill="1" applyBorder="1"/>
    <xf numFmtId="3" fontId="6" fillId="3" borderId="24" xfId="0" applyNumberFormat="1" applyFont="1" applyFill="1" applyBorder="1" applyAlignment="1">
      <alignment horizontal="right"/>
    </xf>
    <xf numFmtId="3" fontId="6" fillId="3" borderId="22" xfId="0" applyNumberFormat="1" applyFont="1" applyFill="1" applyBorder="1" applyAlignment="1">
      <alignment horizontal="right"/>
    </xf>
    <xf numFmtId="3" fontId="6" fillId="3" borderId="23" xfId="0" applyNumberFormat="1" applyFont="1" applyFill="1" applyBorder="1" applyAlignment="1">
      <alignment horizontal="right"/>
    </xf>
    <xf numFmtId="4" fontId="6" fillId="3" borderId="24" xfId="0" applyNumberFormat="1" applyFont="1" applyFill="1" applyBorder="1" applyAlignment="1">
      <alignment horizontal="right"/>
    </xf>
    <xf numFmtId="4" fontId="6" fillId="3" borderId="23" xfId="0" applyNumberFormat="1" applyFont="1" applyFill="1" applyBorder="1" applyAlignment="1">
      <alignment horizontal="right"/>
    </xf>
    <xf numFmtId="0" fontId="2" fillId="0" borderId="2" xfId="0" applyFont="1" applyBorder="1" applyAlignment="1">
      <alignment vertical="top"/>
    </xf>
    <xf numFmtId="0" fontId="4" fillId="0" borderId="13" xfId="0" applyFont="1" applyBorder="1" applyAlignment="1">
      <alignment horizontal="right" vertical="top"/>
    </xf>
    <xf numFmtId="3" fontId="6" fillId="2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8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8" borderId="11" xfId="1" applyNumberFormat="1" applyFont="1" applyFill="1" applyBorder="1" applyAlignment="1" applyProtection="1">
      <alignment horizontal="center" vertical="center" wrapText="1"/>
      <protection locked="0"/>
    </xf>
    <xf numFmtId="3" fontId="6" fillId="8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9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29" xfId="0" quotePrefix="1" applyFont="1" applyBorder="1" applyAlignment="1">
      <alignment horizontal="center" vertical="center"/>
    </xf>
    <xf numFmtId="49" fontId="2" fillId="9" borderId="24" xfId="0" applyNumberFormat="1" applyFont="1" applyFill="1" applyBorder="1" applyAlignment="1">
      <alignment horizontal="center" vertical="center" wrapText="1"/>
    </xf>
    <xf numFmtId="49" fontId="2" fillId="9" borderId="23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vertical="center"/>
    </xf>
    <xf numFmtId="49" fontId="2" fillId="9" borderId="2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vertical="top"/>
    </xf>
    <xf numFmtId="0" fontId="2" fillId="10" borderId="27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4" fillId="6" borderId="2" xfId="0" applyFont="1" applyFill="1" applyBorder="1" applyAlignment="1">
      <alignment vertical="top"/>
    </xf>
    <xf numFmtId="0" fontId="4" fillId="6" borderId="4" xfId="0" applyFont="1" applyFill="1" applyBorder="1" applyAlignment="1">
      <alignment vertical="top"/>
    </xf>
    <xf numFmtId="3" fontId="6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quotePrefix="1" applyFont="1" applyBorder="1" applyAlignment="1">
      <alignment horizontal="center" vertical="center" wrapText="1"/>
    </xf>
    <xf numFmtId="0" fontId="4" fillId="2" borderId="37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6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6" fillId="8" borderId="9" xfId="0" applyFont="1" applyFill="1" applyBorder="1" applyAlignment="1">
      <alignment horizontal="left" vertical="top"/>
    </xf>
    <xf numFmtId="0" fontId="6" fillId="8" borderId="34" xfId="0" applyFont="1" applyFill="1" applyBorder="1" applyAlignment="1">
      <alignment vertical="top"/>
    </xf>
    <xf numFmtId="0" fontId="4" fillId="8" borderId="36" xfId="0" applyFont="1" applyFill="1" applyBorder="1"/>
    <xf numFmtId="0" fontId="4" fillId="8" borderId="21" xfId="0" applyFont="1" applyFill="1" applyBorder="1"/>
    <xf numFmtId="3" fontId="4" fillId="11" borderId="9" xfId="0" applyNumberFormat="1" applyFont="1" applyFill="1" applyBorder="1"/>
    <xf numFmtId="3" fontId="4" fillId="11" borderId="34" xfId="0" applyNumberFormat="1" applyFont="1" applyFill="1" applyBorder="1"/>
    <xf numFmtId="49" fontId="2" fillId="9" borderId="36" xfId="0" quotePrefix="1" applyNumberFormat="1" applyFont="1" applyFill="1" applyBorder="1" applyAlignment="1">
      <alignment horizontal="center" vertical="center"/>
    </xf>
    <xf numFmtId="49" fontId="2" fillId="9" borderId="21" xfId="0" quotePrefix="1" applyNumberFormat="1" applyFont="1" applyFill="1" applyBorder="1" applyAlignment="1">
      <alignment horizontal="center" vertical="center"/>
    </xf>
    <xf numFmtId="49" fontId="2" fillId="9" borderId="1" xfId="0" quotePrefix="1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right"/>
    </xf>
    <xf numFmtId="4" fontId="6" fillId="3" borderId="6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right"/>
    </xf>
    <xf numFmtId="3" fontId="6" fillId="0" borderId="22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2" fillId="3" borderId="24" xfId="0" applyNumberFormat="1" applyFont="1" applyFill="1" applyBorder="1" applyAlignment="1">
      <alignment horizontal="right"/>
    </xf>
    <xf numFmtId="4" fontId="6" fillId="3" borderId="22" xfId="0" applyNumberFormat="1" applyFont="1" applyFill="1" applyBorder="1" applyAlignment="1">
      <alignment horizontal="right"/>
    </xf>
    <xf numFmtId="0" fontId="6" fillId="6" borderId="2" xfId="0" applyFont="1" applyFill="1" applyBorder="1" applyAlignment="1">
      <alignment horizontal="left" vertical="top"/>
    </xf>
    <xf numFmtId="3" fontId="4" fillId="6" borderId="38" xfId="0" applyNumberFormat="1" applyFont="1" applyFill="1" applyBorder="1" applyAlignment="1">
      <alignment horizontal="right" vertical="top"/>
    </xf>
    <xf numFmtId="3" fontId="4" fillId="3" borderId="39" xfId="0" applyNumberFormat="1" applyFont="1" applyFill="1" applyBorder="1" applyAlignment="1">
      <alignment horizontal="right" vertical="top"/>
    </xf>
    <xf numFmtId="0" fontId="4" fillId="3" borderId="39" xfId="0" applyFont="1" applyFill="1" applyBorder="1" applyAlignment="1">
      <alignment horizontal="right" vertical="top"/>
    </xf>
    <xf numFmtId="0" fontId="2" fillId="3" borderId="35" xfId="0" applyFont="1" applyFill="1" applyBorder="1" applyAlignment="1">
      <alignment horizontal="right" vertical="top"/>
    </xf>
    <xf numFmtId="3" fontId="4" fillId="6" borderId="35" xfId="0" applyNumberFormat="1" applyFont="1" applyFill="1" applyBorder="1" applyAlignment="1">
      <alignment horizontal="right" vertical="top"/>
    </xf>
    <xf numFmtId="0" fontId="4" fillId="3" borderId="40" xfId="0" applyFont="1" applyFill="1" applyBorder="1" applyAlignment="1">
      <alignment horizontal="right" vertical="top"/>
    </xf>
    <xf numFmtId="3" fontId="8" fillId="0" borderId="3" xfId="1" applyNumberFormat="1" applyFont="1" applyBorder="1" applyAlignment="1" applyProtection="1">
      <alignment horizontal="right" vertical="top"/>
      <protection locked="0"/>
    </xf>
    <xf numFmtId="3" fontId="8" fillId="0" borderId="6" xfId="1" applyNumberFormat="1" applyFont="1" applyBorder="1" applyAlignment="1" applyProtection="1">
      <alignment horizontal="right" vertical="top"/>
      <protection locked="0"/>
    </xf>
    <xf numFmtId="0" fontId="2" fillId="0" borderId="6" xfId="0" applyFont="1" applyBorder="1" applyAlignment="1">
      <alignment horizontal="right" vertical="top"/>
    </xf>
    <xf numFmtId="3" fontId="8" fillId="0" borderId="32" xfId="1" applyNumberFormat="1" applyFont="1" applyBorder="1" applyAlignment="1" applyProtection="1">
      <alignment horizontal="right" vertical="top"/>
      <protection locked="0"/>
    </xf>
    <xf numFmtId="0" fontId="6" fillId="0" borderId="24" xfId="0" applyFont="1" applyBorder="1" applyAlignment="1">
      <alignment horizontal="left" indent="2"/>
    </xf>
    <xf numFmtId="3" fontId="6" fillId="12" borderId="2" xfId="0" applyNumberFormat="1" applyFont="1" applyFill="1" applyBorder="1" applyAlignment="1">
      <alignment horizontal="left" vertical="top" indent="1"/>
    </xf>
    <xf numFmtId="0" fontId="6" fillId="0" borderId="5" xfId="0" applyFont="1" applyBorder="1" applyAlignment="1">
      <alignment horizontal="left" indent="2"/>
    </xf>
    <xf numFmtId="3" fontId="8" fillId="3" borderId="4" xfId="0" applyNumberFormat="1" applyFont="1" applyFill="1" applyBorder="1" applyAlignment="1">
      <alignment horizontal="right"/>
    </xf>
    <xf numFmtId="3" fontId="6" fillId="6" borderId="4" xfId="0" applyNumberFormat="1" applyFont="1" applyFill="1" applyBorder="1" applyAlignment="1">
      <alignment horizontal="right" vertical="top"/>
    </xf>
    <xf numFmtId="0" fontId="6" fillId="3" borderId="39" xfId="0" applyFont="1" applyFill="1" applyBorder="1" applyAlignment="1">
      <alignment horizontal="right" vertical="top"/>
    </xf>
    <xf numFmtId="0" fontId="8" fillId="3" borderId="35" xfId="0" applyFont="1" applyFill="1" applyBorder="1" applyAlignment="1">
      <alignment horizontal="right" vertical="top"/>
    </xf>
    <xf numFmtId="0" fontId="14" fillId="0" borderId="0" xfId="3" applyFont="1"/>
    <xf numFmtId="0" fontId="13" fillId="0" borderId="0" xfId="0" applyFont="1" applyAlignment="1">
      <alignment horizontal="right" vertical="top"/>
    </xf>
    <xf numFmtId="0" fontId="0" fillId="0" borderId="7" xfId="0" applyBorder="1"/>
    <xf numFmtId="0" fontId="15" fillId="13" borderId="41" xfId="0" applyFont="1" applyFill="1" applyBorder="1" applyAlignment="1">
      <alignment vertical="center" wrapText="1"/>
    </xf>
    <xf numFmtId="0" fontId="15" fillId="13" borderId="42" xfId="0" applyFont="1" applyFill="1" applyBorder="1" applyAlignment="1">
      <alignment vertical="center" wrapText="1"/>
    </xf>
    <xf numFmtId="0" fontId="15" fillId="15" borderId="42" xfId="0" applyFont="1" applyFill="1" applyBorder="1" applyAlignment="1">
      <alignment vertical="center" wrapText="1"/>
    </xf>
    <xf numFmtId="0" fontId="16" fillId="0" borderId="0" xfId="0" applyFont="1"/>
    <xf numFmtId="0" fontId="17" fillId="0" borderId="0" xfId="3" applyFont="1" applyAlignment="1">
      <alignment horizontal="right"/>
    </xf>
    <xf numFmtId="0" fontId="18" fillId="0" borderId="0" xfId="3" applyFont="1" applyAlignment="1">
      <alignment horizontal="right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22" fillId="0" borderId="0" xfId="0" applyFont="1" applyAlignment="1">
      <alignment vertical="top"/>
    </xf>
    <xf numFmtId="3" fontId="21" fillId="9" borderId="0" xfId="0" applyNumberFormat="1" applyFont="1" applyFill="1"/>
    <xf numFmtId="0" fontId="21" fillId="9" borderId="0" xfId="0" applyFont="1" applyFill="1"/>
    <xf numFmtId="0" fontId="22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3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6" fillId="8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vertical="center"/>
    </xf>
    <xf numFmtId="3" fontId="6" fillId="10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10" borderId="4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top"/>
    </xf>
    <xf numFmtId="3" fontId="16" fillId="0" borderId="0" xfId="0" applyNumberFormat="1" applyFont="1" applyAlignment="1">
      <alignment vertical="top"/>
    </xf>
    <xf numFmtId="3" fontId="18" fillId="0" borderId="0" xfId="0" applyNumberFormat="1" applyFont="1" applyAlignment="1">
      <alignment vertical="top"/>
    </xf>
    <xf numFmtId="3" fontId="17" fillId="0" borderId="0" xfId="0" applyNumberFormat="1" applyFont="1" applyAlignment="1">
      <alignment vertical="top"/>
    </xf>
    <xf numFmtId="3" fontId="23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0" fontId="0" fillId="0" borderId="1" xfId="0" applyBorder="1"/>
    <xf numFmtId="0" fontId="16" fillId="0" borderId="7" xfId="0" quotePrefix="1" applyFont="1" applyBorder="1" applyAlignment="1">
      <alignment horizontal="center"/>
    </xf>
    <xf numFmtId="0" fontId="15" fillId="13" borderId="46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center"/>
    </xf>
    <xf numFmtId="3" fontId="15" fillId="2" borderId="41" xfId="1" applyNumberFormat="1" applyFont="1" applyFill="1" applyBorder="1" applyAlignment="1" applyProtection="1">
      <alignment horizontal="center" vertical="center" wrapText="1"/>
      <protection locked="0"/>
    </xf>
    <xf numFmtId="3" fontId="15" fillId="2" borderId="42" xfId="1" applyNumberFormat="1" applyFont="1" applyFill="1" applyBorder="1" applyAlignment="1" applyProtection="1">
      <alignment horizontal="center" vertical="center" wrapText="1"/>
      <protection locked="0"/>
    </xf>
    <xf numFmtId="3" fontId="15" fillId="2" borderId="47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/>
    <xf numFmtId="4" fontId="15" fillId="14" borderId="45" xfId="3" applyNumberFormat="1" applyFont="1" applyFill="1" applyBorder="1" applyAlignment="1">
      <alignment horizontal="center" vertical="center" wrapText="1"/>
    </xf>
    <xf numFmtId="4" fontId="15" fillId="14" borderId="47" xfId="3" applyNumberFormat="1" applyFont="1" applyFill="1" applyBorder="1" applyAlignment="1">
      <alignment horizontal="center" vertical="center" wrapText="1"/>
    </xf>
    <xf numFmtId="3" fontId="6" fillId="10" borderId="41" xfId="1" applyNumberFormat="1" applyFont="1" applyFill="1" applyBorder="1" applyAlignment="1" applyProtection="1">
      <alignment horizontal="center" vertical="center" wrapText="1"/>
      <protection locked="0"/>
    </xf>
    <xf numFmtId="3" fontId="6" fillId="10" borderId="47" xfId="1" applyNumberFormat="1" applyFont="1" applyFill="1" applyBorder="1" applyAlignment="1" applyProtection="1">
      <alignment horizontal="center" vertical="center" wrapText="1"/>
      <protection locked="0"/>
    </xf>
    <xf numFmtId="0" fontId="15" fillId="13" borderId="17" xfId="0" applyFont="1" applyFill="1" applyBorder="1" applyAlignment="1">
      <alignment vertical="center" wrapText="1"/>
    </xf>
    <xf numFmtId="0" fontId="15" fillId="15" borderId="48" xfId="0" applyFont="1" applyFill="1" applyBorder="1" applyAlignment="1">
      <alignment vertical="center" wrapText="1"/>
    </xf>
    <xf numFmtId="0" fontId="15" fillId="13" borderId="45" xfId="0" applyFont="1" applyFill="1" applyBorder="1" applyAlignment="1">
      <alignment vertical="center" wrapText="1"/>
    </xf>
    <xf numFmtId="0" fontId="15" fillId="13" borderId="48" xfId="0" applyFont="1" applyFill="1" applyBorder="1" applyAlignment="1">
      <alignment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16" fillId="0" borderId="1" xfId="0" quotePrefix="1" applyFont="1" applyBorder="1" applyAlignment="1">
      <alignment horizontal="center"/>
    </xf>
    <xf numFmtId="4" fontId="16" fillId="0" borderId="0" xfId="0" applyNumberFormat="1" applyFont="1"/>
    <xf numFmtId="0" fontId="24" fillId="0" borderId="1" xfId="0" applyFont="1" applyBorder="1"/>
    <xf numFmtId="0" fontId="26" fillId="0" borderId="0" xfId="0" applyFont="1" applyAlignment="1">
      <alignment horizontal="left" vertical="top" indent="2"/>
    </xf>
    <xf numFmtId="4" fontId="24" fillId="0" borderId="1" xfId="0" applyNumberFormat="1" applyFont="1" applyBorder="1"/>
    <xf numFmtId="3" fontId="6" fillId="10" borderId="8" xfId="0" applyNumberFormat="1" applyFont="1" applyFill="1" applyBorder="1" applyAlignment="1">
      <alignment horizontal="center" vertical="center"/>
    </xf>
    <xf numFmtId="3" fontId="6" fillId="10" borderId="16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3" fontId="6" fillId="8" borderId="17" xfId="0" applyNumberFormat="1" applyFont="1" applyFill="1" applyBorder="1" applyAlignment="1">
      <alignment horizontal="center" vertical="center" wrapText="1"/>
    </xf>
    <xf numFmtId="3" fontId="6" fillId="8" borderId="18" xfId="0" applyNumberFormat="1" applyFont="1" applyFill="1" applyBorder="1" applyAlignment="1">
      <alignment horizontal="center" vertical="center" wrapText="1"/>
    </xf>
    <xf numFmtId="3" fontId="6" fillId="8" borderId="37" xfId="0" applyNumberFormat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left"/>
    </xf>
    <xf numFmtId="3" fontId="4" fillId="4" borderId="14" xfId="0" applyNumberFormat="1" applyFont="1" applyFill="1" applyBorder="1" applyAlignment="1">
      <alignment horizontal="left"/>
    </xf>
    <xf numFmtId="3" fontId="4" fillId="4" borderId="34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3" fontId="6" fillId="8" borderId="8" xfId="0" applyNumberFormat="1" applyFont="1" applyFill="1" applyBorder="1" applyAlignment="1">
      <alignment horizontal="center" wrapText="1"/>
    </xf>
    <xf numFmtId="3" fontId="6" fillId="8" borderId="15" xfId="0" applyNumberFormat="1" applyFont="1" applyFill="1" applyBorder="1" applyAlignment="1">
      <alignment horizontal="center" wrapText="1"/>
    </xf>
    <xf numFmtId="3" fontId="6" fillId="8" borderId="16" xfId="0" applyNumberFormat="1" applyFont="1" applyFill="1" applyBorder="1" applyAlignment="1">
      <alignment horizontal="center" wrapText="1"/>
    </xf>
    <xf numFmtId="3" fontId="6" fillId="10" borderId="8" xfId="0" applyNumberFormat="1" applyFont="1" applyFill="1" applyBorder="1" applyAlignment="1">
      <alignment horizontal="center"/>
    </xf>
    <xf numFmtId="3" fontId="6" fillId="10" borderId="16" xfId="0" applyNumberFormat="1" applyFont="1" applyFill="1" applyBorder="1" applyAlignment="1">
      <alignment horizontal="center"/>
    </xf>
    <xf numFmtId="0" fontId="4" fillId="5" borderId="19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33" xfId="0" applyFont="1" applyFill="1" applyBorder="1" applyAlignment="1">
      <alignment horizontal="left"/>
    </xf>
    <xf numFmtId="3" fontId="4" fillId="4" borderId="24" xfId="0" applyNumberFormat="1" applyFont="1" applyFill="1" applyBorder="1" applyAlignment="1">
      <alignment horizontal="left"/>
    </xf>
    <xf numFmtId="3" fontId="4" fillId="4" borderId="22" xfId="0" applyNumberFormat="1" applyFont="1" applyFill="1" applyBorder="1" applyAlignment="1">
      <alignment horizontal="left"/>
    </xf>
    <xf numFmtId="3" fontId="4" fillId="4" borderId="23" xfId="0" applyNumberFormat="1" applyFont="1" applyFill="1" applyBorder="1" applyAlignment="1">
      <alignment horizontal="left"/>
    </xf>
    <xf numFmtId="0" fontId="15" fillId="2" borderId="17" xfId="3" applyFont="1" applyFill="1" applyBorder="1" applyAlignment="1">
      <alignment horizontal="center"/>
    </xf>
    <xf numFmtId="0" fontId="15" fillId="2" borderId="18" xfId="3" applyFont="1" applyFill="1" applyBorder="1" applyAlignment="1">
      <alignment horizontal="center"/>
    </xf>
    <xf numFmtId="0" fontId="15" fillId="2" borderId="37" xfId="3" applyFont="1" applyFill="1" applyBorder="1" applyAlignment="1">
      <alignment horizontal="center"/>
    </xf>
    <xf numFmtId="3" fontId="6" fillId="10" borderId="25" xfId="0" applyNumberFormat="1" applyFont="1" applyFill="1" applyBorder="1" applyAlignment="1">
      <alignment horizontal="center"/>
    </xf>
    <xf numFmtId="3" fontId="6" fillId="10" borderId="27" xfId="0" applyNumberFormat="1" applyFont="1" applyFill="1" applyBorder="1" applyAlignment="1">
      <alignment horizontal="center"/>
    </xf>
    <xf numFmtId="3" fontId="15" fillId="14" borderId="17" xfId="3" applyNumberFormat="1" applyFont="1" applyFill="1" applyBorder="1" applyAlignment="1">
      <alignment horizontal="center" wrapText="1"/>
    </xf>
    <xf numFmtId="3" fontId="15" fillId="14" borderId="18" xfId="3" applyNumberFormat="1" applyFont="1" applyFill="1" applyBorder="1" applyAlignment="1">
      <alignment horizontal="center" wrapText="1"/>
    </xf>
    <xf numFmtId="3" fontId="15" fillId="14" borderId="37" xfId="3" applyNumberFormat="1" applyFont="1" applyFill="1" applyBorder="1" applyAlignment="1">
      <alignment horizontal="center" wrapText="1"/>
    </xf>
    <xf numFmtId="3" fontId="6" fillId="17" borderId="43" xfId="0" applyNumberFormat="1" applyFont="1" applyFill="1" applyBorder="1" applyAlignment="1">
      <alignment horizontal="center" vertical="center" wrapText="1"/>
    </xf>
    <xf numFmtId="3" fontId="6" fillId="17" borderId="44" xfId="0" applyNumberFormat="1" applyFont="1" applyFill="1" applyBorder="1" applyAlignment="1">
      <alignment horizontal="center" vertical="center" wrapText="1"/>
    </xf>
    <xf numFmtId="3" fontId="6" fillId="16" borderId="43" xfId="0" applyNumberFormat="1" applyFont="1" applyFill="1" applyBorder="1" applyAlignment="1">
      <alignment horizontal="center" vertical="center" wrapText="1"/>
    </xf>
    <xf numFmtId="3" fontId="6" fillId="16" borderId="44" xfId="0" applyNumberFormat="1" applyFont="1" applyFill="1" applyBorder="1" applyAlignment="1">
      <alignment horizontal="center" vertical="center" wrapText="1"/>
    </xf>
  </cellXfs>
  <cellStyles count="4">
    <cellStyle name="Normaallaad" xfId="0" builtinId="0"/>
    <cellStyle name="Normaallaad 2" xfId="3" xr:uid="{2D5747CA-EFA3-40C3-8C44-B1DFE25174A1}"/>
    <cellStyle name="Normal 10 2" xfId="2" xr:uid="{00000000-0005-0000-0000-000001000000}"/>
    <cellStyle name="Normal 25 9" xfId="1" xr:uid="{00000000-0005-0000-0000-000002000000}"/>
  </cellStyles>
  <dxfs count="0"/>
  <tableStyles count="0" defaultTableStyle="TableStyleMedium2" defaultPivotStyle="PivotStyleLight16"/>
  <colors>
    <mruColors>
      <color rgb="FFD096C8"/>
      <color rgb="FFCC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zoomScaleNormal="100" workbookViewId="0">
      <selection activeCell="C14" sqref="C14"/>
    </sheetView>
  </sheetViews>
  <sheetFormatPr defaultColWidth="8.85546875" defaultRowHeight="15" x14ac:dyDescent="0.25"/>
  <cols>
    <col min="1" max="1" width="3.85546875" style="9" customWidth="1"/>
    <col min="2" max="2" width="63.42578125" style="9" customWidth="1"/>
    <col min="3" max="3" width="9.5703125" style="9" customWidth="1"/>
    <col min="4" max="4" width="12.7109375" style="9" customWidth="1"/>
    <col min="5" max="5" width="9.42578125" style="9" customWidth="1"/>
    <col min="6" max="6" width="11.42578125" style="9" customWidth="1"/>
    <col min="7" max="7" width="10.85546875" style="9" customWidth="1"/>
    <col min="8" max="8" width="14.28515625" style="9" customWidth="1"/>
    <col min="9" max="9" width="14.140625" style="9" customWidth="1"/>
    <col min="10" max="11" width="12.42578125" style="9" customWidth="1"/>
    <col min="12" max="12" width="4.42578125" style="9" customWidth="1"/>
    <col min="13" max="14" width="12.140625" style="9" customWidth="1"/>
    <col min="15" max="15" width="64" style="8" customWidth="1"/>
    <col min="16" max="16384" width="8.85546875" style="9"/>
  </cols>
  <sheetData>
    <row r="1" spans="1:15" ht="18.75" x14ac:dyDescent="0.25">
      <c r="A1" s="162" t="s">
        <v>81</v>
      </c>
      <c r="B1" s="177"/>
      <c r="C1" s="178"/>
      <c r="D1" s="178"/>
      <c r="E1" s="178"/>
      <c r="F1" s="178"/>
      <c r="G1" s="179"/>
      <c r="H1" s="178"/>
      <c r="I1" s="177"/>
      <c r="J1" s="177"/>
      <c r="K1" s="177"/>
      <c r="L1" s="177"/>
      <c r="M1" s="177"/>
      <c r="N1" s="177"/>
    </row>
    <row r="2" spans="1:15" ht="15.75" x14ac:dyDescent="0.25">
      <c r="A2" s="164" t="s">
        <v>20</v>
      </c>
      <c r="B2" s="177"/>
      <c r="C2" s="178"/>
      <c r="D2" s="178"/>
      <c r="E2" s="178"/>
      <c r="F2" s="178"/>
      <c r="G2" s="179"/>
      <c r="H2" s="178"/>
      <c r="I2" s="177"/>
      <c r="J2" s="177"/>
      <c r="K2" s="177"/>
      <c r="L2" s="177"/>
      <c r="M2" s="177"/>
      <c r="N2" s="177"/>
    </row>
    <row r="3" spans="1:15" ht="11.45" customHeight="1" x14ac:dyDescent="0.25">
      <c r="A3" s="110" t="s">
        <v>32</v>
      </c>
      <c r="B3" s="177"/>
      <c r="C3" s="178"/>
      <c r="D3" s="178"/>
      <c r="E3" s="178"/>
      <c r="F3" s="178"/>
      <c r="G3" s="180"/>
      <c r="H3" s="181"/>
      <c r="I3" s="177"/>
      <c r="J3" s="177"/>
      <c r="K3" s="177"/>
      <c r="L3" s="177"/>
      <c r="M3" s="177"/>
      <c r="N3" s="177"/>
    </row>
    <row r="4" spans="1:15" ht="12.95" customHeight="1" thickBot="1" x14ac:dyDescent="0.3">
      <c r="A4" s="110"/>
      <c r="B4" s="177"/>
      <c r="C4" s="178"/>
      <c r="D4" s="178"/>
      <c r="E4" s="178"/>
      <c r="F4" s="178"/>
      <c r="G4" s="180"/>
      <c r="H4" s="181"/>
      <c r="I4" s="177"/>
      <c r="J4" s="177"/>
      <c r="K4" s="177"/>
      <c r="L4" s="177"/>
      <c r="M4" s="177"/>
      <c r="N4" s="177"/>
    </row>
    <row r="5" spans="1:15" s="113" customFormat="1" ht="32.1" customHeight="1" thickBot="1" x14ac:dyDescent="0.3">
      <c r="A5" s="111"/>
      <c r="B5" s="210" t="s">
        <v>75</v>
      </c>
      <c r="C5" s="211"/>
      <c r="D5" s="211"/>
      <c r="E5" s="211"/>
      <c r="F5" s="211"/>
      <c r="G5" s="211"/>
      <c r="H5" s="212"/>
      <c r="I5" s="213" t="s">
        <v>76</v>
      </c>
      <c r="J5" s="214"/>
      <c r="K5" s="215"/>
      <c r="L5" s="182"/>
      <c r="M5" s="208" t="s">
        <v>15</v>
      </c>
      <c r="N5" s="209"/>
      <c r="O5" s="112"/>
    </row>
    <row r="6" spans="1:15" s="87" customFormat="1" ht="72" x14ac:dyDescent="0.25">
      <c r="A6" s="183"/>
      <c r="B6" s="184"/>
      <c r="C6" s="81" t="s">
        <v>82</v>
      </c>
      <c r="D6" s="81" t="s">
        <v>77</v>
      </c>
      <c r="E6" s="81" t="s">
        <v>1</v>
      </c>
      <c r="F6" s="81" t="s">
        <v>78</v>
      </c>
      <c r="G6" s="81" t="s">
        <v>2</v>
      </c>
      <c r="H6" s="107" t="s">
        <v>79</v>
      </c>
      <c r="I6" s="82" t="s">
        <v>80</v>
      </c>
      <c r="J6" s="83" t="s">
        <v>28</v>
      </c>
      <c r="K6" s="84" t="s">
        <v>29</v>
      </c>
      <c r="L6" s="85"/>
      <c r="M6" s="175" t="s">
        <v>27</v>
      </c>
      <c r="N6" s="176" t="s">
        <v>16</v>
      </c>
      <c r="O6" s="86"/>
    </row>
    <row r="7" spans="1:15" s="87" customFormat="1" ht="11.45" customHeight="1" thickBot="1" x14ac:dyDescent="0.3">
      <c r="A7" s="89"/>
      <c r="B7" s="90"/>
      <c r="C7" s="91" t="s">
        <v>3</v>
      </c>
      <c r="D7" s="91" t="s">
        <v>4</v>
      </c>
      <c r="E7" s="91" t="s">
        <v>5</v>
      </c>
      <c r="F7" s="91" t="s">
        <v>6</v>
      </c>
      <c r="G7" s="91" t="s">
        <v>10</v>
      </c>
      <c r="H7" s="108" t="s">
        <v>22</v>
      </c>
      <c r="I7" s="92" t="s">
        <v>14</v>
      </c>
      <c r="J7" s="91" t="s">
        <v>21</v>
      </c>
      <c r="K7" s="93" t="s">
        <v>24</v>
      </c>
      <c r="L7" s="91"/>
      <c r="M7" s="94" t="s">
        <v>17</v>
      </c>
      <c r="N7" s="95" t="s">
        <v>18</v>
      </c>
      <c r="O7" s="86"/>
    </row>
    <row r="8" spans="1:15" s="2" customFormat="1" ht="11.45" customHeight="1" thickBot="1" x14ac:dyDescent="0.3">
      <c r="B8" s="21" t="s">
        <v>34</v>
      </c>
      <c r="C8" s="22"/>
      <c r="D8" s="22"/>
      <c r="E8" s="22"/>
      <c r="F8" s="22"/>
      <c r="G8" s="22"/>
      <c r="H8" s="109"/>
      <c r="I8" s="53"/>
      <c r="J8" s="54"/>
      <c r="K8" s="58"/>
      <c r="L8" s="60"/>
      <c r="M8" s="99"/>
      <c r="N8" s="100"/>
    </row>
    <row r="9" spans="1:15" s="2" customFormat="1" ht="11.45" customHeight="1" x14ac:dyDescent="0.25">
      <c r="A9" s="3"/>
      <c r="B9" s="15" t="s">
        <v>7</v>
      </c>
      <c r="C9" s="16">
        <f t="shared" ref="C9:K9" si="0">SUM(C10:C15)</f>
        <v>0</v>
      </c>
      <c r="D9" s="16">
        <f t="shared" si="0"/>
        <v>0</v>
      </c>
      <c r="E9" s="16">
        <f t="shared" si="0"/>
        <v>0</v>
      </c>
      <c r="F9" s="16">
        <f t="shared" si="0"/>
        <v>0</v>
      </c>
      <c r="G9" s="24">
        <f t="shared" si="0"/>
        <v>0</v>
      </c>
      <c r="H9" s="135">
        <f t="shared" si="0"/>
        <v>0</v>
      </c>
      <c r="I9" s="55">
        <f t="shared" si="0"/>
        <v>0</v>
      </c>
      <c r="J9" s="56">
        <f t="shared" si="0"/>
        <v>0</v>
      </c>
      <c r="K9" s="57">
        <f t="shared" si="0"/>
        <v>0</v>
      </c>
      <c r="L9" s="61"/>
      <c r="M9" s="105">
        <f>SUM(M10:M15)</f>
        <v>0</v>
      </c>
      <c r="N9" s="106">
        <f>SUM(N10:N15)</f>
        <v>0</v>
      </c>
    </row>
    <row r="10" spans="1:15" s="2" customFormat="1" ht="11.45" customHeight="1" x14ac:dyDescent="0.2">
      <c r="A10" s="17"/>
      <c r="B10" s="43" t="s">
        <v>51</v>
      </c>
      <c r="C10" s="6"/>
      <c r="D10" s="6"/>
      <c r="E10" s="7">
        <f>+C10+D10</f>
        <v>0</v>
      </c>
      <c r="F10" s="7"/>
      <c r="G10" s="141">
        <f>E10-F10</f>
        <v>0</v>
      </c>
      <c r="H10" s="136"/>
      <c r="I10" s="79">
        <f>J10+K10</f>
        <v>0</v>
      </c>
      <c r="J10" s="5"/>
      <c r="K10" s="12"/>
      <c r="L10" s="62"/>
      <c r="M10" s="79"/>
      <c r="N10" s="101"/>
    </row>
    <row r="11" spans="1:15" s="2" customFormat="1" ht="11.45" customHeight="1" x14ac:dyDescent="0.2">
      <c r="B11" s="43" t="s">
        <v>49</v>
      </c>
      <c r="C11" s="5"/>
      <c r="D11" s="5"/>
      <c r="E11" s="7">
        <f t="shared" ref="E11:E21" si="1">+C11+D11</f>
        <v>0</v>
      </c>
      <c r="F11" s="10"/>
      <c r="G11" s="141">
        <f t="shared" ref="G11:G21" si="2">E11-F11</f>
        <v>0</v>
      </c>
      <c r="H11" s="137"/>
      <c r="I11" s="79">
        <f t="shared" ref="I11:I15" si="3">J11+K11</f>
        <v>0</v>
      </c>
      <c r="J11" s="5"/>
      <c r="K11" s="12"/>
      <c r="L11" s="62"/>
      <c r="M11" s="79"/>
      <c r="N11" s="102"/>
    </row>
    <row r="12" spans="1:15" s="2" customFormat="1" ht="11.45" customHeight="1" x14ac:dyDescent="0.2">
      <c r="B12" s="44" t="s">
        <v>52</v>
      </c>
      <c r="C12" s="5"/>
      <c r="D12" s="5"/>
      <c r="E12" s="7">
        <f t="shared" si="1"/>
        <v>0</v>
      </c>
      <c r="F12" s="10"/>
      <c r="G12" s="141">
        <f t="shared" si="2"/>
        <v>0</v>
      </c>
      <c r="H12" s="150"/>
      <c r="I12" s="79">
        <f t="shared" si="3"/>
        <v>0</v>
      </c>
      <c r="J12" s="5"/>
      <c r="K12" s="12"/>
      <c r="L12" s="62"/>
      <c r="M12" s="79"/>
      <c r="N12" s="101"/>
    </row>
    <row r="13" spans="1:15" s="2" customFormat="1" ht="11.45" customHeight="1" x14ac:dyDescent="0.2">
      <c r="A13" s="17"/>
      <c r="B13" s="43" t="s">
        <v>41</v>
      </c>
      <c r="C13" s="14"/>
      <c r="D13" s="14"/>
      <c r="E13" s="7">
        <f t="shared" ref="E13" si="4">+C13+D13</f>
        <v>0</v>
      </c>
      <c r="F13" s="14"/>
      <c r="G13" s="141">
        <f t="shared" si="2"/>
        <v>0</v>
      </c>
      <c r="H13" s="151"/>
      <c r="I13" s="79">
        <f t="shared" si="3"/>
        <v>0</v>
      </c>
      <c r="J13" s="10"/>
      <c r="K13" s="11"/>
      <c r="L13" s="13"/>
      <c r="M13" s="79"/>
      <c r="N13" s="101"/>
    </row>
    <row r="14" spans="1:15" s="2" customFormat="1" ht="11.45" customHeight="1" x14ac:dyDescent="0.25">
      <c r="A14" s="17"/>
      <c r="B14" s="45" t="s">
        <v>46</v>
      </c>
      <c r="C14" s="14"/>
      <c r="D14" s="14"/>
      <c r="E14" s="7">
        <f t="shared" si="1"/>
        <v>0</v>
      </c>
      <c r="F14" s="14"/>
      <c r="G14" s="141">
        <f t="shared" si="2"/>
        <v>0</v>
      </c>
      <c r="H14" s="151">
        <v>0</v>
      </c>
      <c r="I14" s="79">
        <f t="shared" si="3"/>
        <v>0</v>
      </c>
      <c r="J14" s="10"/>
      <c r="K14" s="11"/>
      <c r="L14" s="13"/>
      <c r="M14" s="79"/>
      <c r="N14" s="101"/>
    </row>
    <row r="15" spans="1:15" s="2" customFormat="1" ht="11.45" customHeight="1" x14ac:dyDescent="0.2">
      <c r="A15" s="17"/>
      <c r="B15" s="145" t="s">
        <v>42</v>
      </c>
      <c r="C15" s="14"/>
      <c r="D15" s="14"/>
      <c r="E15" s="7">
        <f t="shared" si="1"/>
        <v>0</v>
      </c>
      <c r="F15" s="14"/>
      <c r="G15" s="141">
        <f t="shared" si="2"/>
        <v>0</v>
      </c>
      <c r="H15" s="138"/>
      <c r="I15" s="79">
        <f t="shared" si="3"/>
        <v>0</v>
      </c>
      <c r="J15" s="10"/>
      <c r="K15" s="11"/>
      <c r="L15" s="13"/>
      <c r="M15" s="79"/>
      <c r="N15" s="101"/>
    </row>
    <row r="16" spans="1:15" s="2" customFormat="1" ht="11.45" customHeight="1" x14ac:dyDescent="0.25">
      <c r="A16" s="3"/>
      <c r="B16" s="18" t="s">
        <v>8</v>
      </c>
      <c r="C16" s="19">
        <f t="shared" ref="C16:K16" si="5">SUM(C17:C21)</f>
        <v>0</v>
      </c>
      <c r="D16" s="19">
        <f t="shared" si="5"/>
        <v>0</v>
      </c>
      <c r="E16" s="19">
        <f t="shared" si="5"/>
        <v>0</v>
      </c>
      <c r="F16" s="19">
        <f t="shared" si="5"/>
        <v>0</v>
      </c>
      <c r="G16" s="20">
        <f t="shared" si="5"/>
        <v>0</v>
      </c>
      <c r="H16" s="139">
        <f t="shared" si="5"/>
        <v>0</v>
      </c>
      <c r="I16" s="49">
        <f t="shared" si="5"/>
        <v>0</v>
      </c>
      <c r="J16" s="1">
        <f t="shared" si="5"/>
        <v>0</v>
      </c>
      <c r="K16" s="25">
        <f t="shared" si="5"/>
        <v>0</v>
      </c>
      <c r="L16" s="61"/>
      <c r="M16" s="105">
        <f>SUM(M17:M21)</f>
        <v>0</v>
      </c>
      <c r="N16" s="106">
        <f>SUM(N17:N21)</f>
        <v>0</v>
      </c>
    </row>
    <row r="17" spans="1:14" s="2" customFormat="1" ht="11.45" customHeight="1" x14ac:dyDescent="0.2">
      <c r="A17" s="17"/>
      <c r="B17" s="43" t="s">
        <v>51</v>
      </c>
      <c r="C17" s="6"/>
      <c r="D17" s="6"/>
      <c r="E17" s="7">
        <f t="shared" si="1"/>
        <v>0</v>
      </c>
      <c r="F17" s="7"/>
      <c r="G17" s="141">
        <f t="shared" si="2"/>
        <v>0</v>
      </c>
      <c r="H17" s="136"/>
      <c r="I17" s="79">
        <f>J17+K17</f>
        <v>0</v>
      </c>
      <c r="J17" s="5"/>
      <c r="K17" s="12"/>
      <c r="L17" s="62"/>
      <c r="M17" s="79"/>
      <c r="N17" s="101"/>
    </row>
    <row r="18" spans="1:14" s="2" customFormat="1" ht="11.45" customHeight="1" x14ac:dyDescent="0.2">
      <c r="B18" s="43" t="s">
        <v>49</v>
      </c>
      <c r="C18" s="5"/>
      <c r="D18" s="5"/>
      <c r="E18" s="7">
        <f t="shared" si="1"/>
        <v>0</v>
      </c>
      <c r="F18" s="10"/>
      <c r="G18" s="141">
        <f t="shared" si="2"/>
        <v>0</v>
      </c>
      <c r="H18" s="137"/>
      <c r="I18" s="79">
        <f t="shared" ref="I18:I21" si="6">J18+K18</f>
        <v>0</v>
      </c>
      <c r="J18" s="5"/>
      <c r="K18" s="12"/>
      <c r="L18" s="62"/>
      <c r="M18" s="79"/>
      <c r="N18" s="102"/>
    </row>
    <row r="19" spans="1:14" s="2" customFormat="1" ht="11.45" customHeight="1" x14ac:dyDescent="0.2">
      <c r="B19" s="44" t="s">
        <v>52</v>
      </c>
      <c r="C19" s="5"/>
      <c r="D19" s="5"/>
      <c r="E19" s="7">
        <f t="shared" si="1"/>
        <v>0</v>
      </c>
      <c r="F19" s="10"/>
      <c r="G19" s="141">
        <f t="shared" si="2"/>
        <v>0</v>
      </c>
      <c r="H19" s="137"/>
      <c r="I19" s="79">
        <f t="shared" si="6"/>
        <v>0</v>
      </c>
      <c r="J19" s="5"/>
      <c r="K19" s="12"/>
      <c r="L19" s="62"/>
      <c r="M19" s="79"/>
      <c r="N19" s="102"/>
    </row>
    <row r="20" spans="1:14" s="2" customFormat="1" ht="11.45" customHeight="1" x14ac:dyDescent="0.2">
      <c r="B20" s="43" t="s">
        <v>43</v>
      </c>
      <c r="C20" s="5"/>
      <c r="D20" s="5"/>
      <c r="E20" s="7">
        <f t="shared" si="1"/>
        <v>0</v>
      </c>
      <c r="F20" s="10"/>
      <c r="G20" s="141">
        <f t="shared" si="2"/>
        <v>0</v>
      </c>
      <c r="H20" s="137"/>
      <c r="I20" s="79">
        <f t="shared" si="6"/>
        <v>0</v>
      </c>
      <c r="J20" s="5"/>
      <c r="K20" s="12"/>
      <c r="L20" s="62"/>
      <c r="M20" s="79"/>
      <c r="N20" s="101"/>
    </row>
    <row r="21" spans="1:14" s="2" customFormat="1" ht="11.45" customHeight="1" thickBot="1" x14ac:dyDescent="0.25">
      <c r="B21" s="147" t="s">
        <v>44</v>
      </c>
      <c r="C21" s="52"/>
      <c r="D21" s="52"/>
      <c r="E21" s="142">
        <f t="shared" si="1"/>
        <v>0</v>
      </c>
      <c r="F21" s="143"/>
      <c r="G21" s="144">
        <f t="shared" si="2"/>
        <v>0</v>
      </c>
      <c r="H21" s="140"/>
      <c r="I21" s="103">
        <f t="shared" si="6"/>
        <v>0</v>
      </c>
      <c r="J21" s="52"/>
      <c r="K21" s="80"/>
      <c r="L21" s="62"/>
      <c r="M21" s="103"/>
      <c r="N21" s="104"/>
    </row>
    <row r="23" spans="1:14" ht="12.6" customHeight="1" x14ac:dyDescent="0.25">
      <c r="B23" s="3" t="s">
        <v>23</v>
      </c>
    </row>
    <row r="24" spans="1:14" ht="12.6" customHeight="1" x14ac:dyDescent="0.25">
      <c r="B24" s="23" t="s">
        <v>11</v>
      </c>
    </row>
    <row r="25" spans="1:14" ht="12.6" customHeight="1" x14ac:dyDescent="0.25">
      <c r="B25" s="23" t="s">
        <v>36</v>
      </c>
    </row>
    <row r="26" spans="1:14" ht="12.6" customHeight="1" x14ac:dyDescent="0.25">
      <c r="B26" s="23" t="s">
        <v>12</v>
      </c>
    </row>
    <row r="27" spans="1:14" ht="12.6" customHeight="1" x14ac:dyDescent="0.25">
      <c r="B27" s="23" t="s">
        <v>13</v>
      </c>
    </row>
    <row r="28" spans="1:14" ht="12.6" customHeight="1" x14ac:dyDescent="0.25">
      <c r="B28" s="23" t="s">
        <v>37</v>
      </c>
    </row>
    <row r="29" spans="1:14" ht="12.6" customHeight="1" x14ac:dyDescent="0.25">
      <c r="B29" s="23" t="s">
        <v>38</v>
      </c>
    </row>
    <row r="30" spans="1:14" ht="12.6" customHeight="1" x14ac:dyDescent="0.25">
      <c r="B30" s="23" t="s">
        <v>35</v>
      </c>
    </row>
    <row r="31" spans="1:14" ht="12.6" customHeight="1" x14ac:dyDescent="0.25">
      <c r="B31" s="2" t="s">
        <v>33</v>
      </c>
    </row>
    <row r="32" spans="1:14" ht="12.6" customHeight="1" x14ac:dyDescent="0.25">
      <c r="B32" s="50" t="s">
        <v>31</v>
      </c>
    </row>
    <row r="33" spans="2:2" ht="12.6" customHeight="1" x14ac:dyDescent="0.25">
      <c r="B33" s="50" t="s">
        <v>30</v>
      </c>
    </row>
    <row r="34" spans="2:2" x14ac:dyDescent="0.25">
      <c r="B34" s="3"/>
    </row>
  </sheetData>
  <mergeCells count="3">
    <mergeCell ref="M5:N5"/>
    <mergeCell ref="B5:H5"/>
    <mergeCell ref="I5:K5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ignoredErrors>
    <ignoredError sqref="C7:N9 C10:D19 I10:N15 I17:N19 J16:N16" numberStoredAsText="1"/>
    <ignoredError sqref="E10:H15 E17:H19" numberStoredAsText="1" unlockedFormula="1"/>
    <ignoredError sqref="E20:H20 E21:G21" unlockedFormula="1"/>
    <ignoredError sqref="E16:H16" numberStoredAsText="1" formula="1" unlockedFormula="1"/>
    <ignoredError sqref="I16" numberStoredAsText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DF12-8824-4C8A-B722-2C9C7E53518D}">
  <dimension ref="A1:P40"/>
  <sheetViews>
    <sheetView zoomScaleNormal="100" workbookViewId="0">
      <selection activeCell="B33" sqref="B33"/>
    </sheetView>
  </sheetViews>
  <sheetFormatPr defaultColWidth="8.85546875" defaultRowHeight="11.25" x14ac:dyDescent="0.25"/>
  <cols>
    <col min="1" max="1" width="3.5703125" style="4" customWidth="1"/>
    <col min="2" max="2" width="66" style="4" customWidth="1"/>
    <col min="3" max="3" width="10.85546875" style="4" customWidth="1"/>
    <col min="4" max="4" width="11.85546875" style="4" customWidth="1"/>
    <col min="5" max="7" width="10.85546875" style="4" customWidth="1"/>
    <col min="8" max="8" width="12.5703125" style="4" customWidth="1"/>
    <col min="9" max="9" width="2.140625" style="4" customWidth="1"/>
    <col min="10" max="10" width="13" style="4" customWidth="1"/>
    <col min="11" max="12" width="12.140625" style="4" customWidth="1"/>
    <col min="13" max="13" width="1.5703125" style="4" customWidth="1"/>
    <col min="14" max="15" width="12" style="4" customWidth="1"/>
    <col min="16" max="16384" width="8.85546875" style="4"/>
  </cols>
  <sheetData>
    <row r="1" spans="1:16" ht="18.75" x14ac:dyDescent="0.25">
      <c r="A1" s="162" t="s">
        <v>74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59"/>
    </row>
    <row r="2" spans="1:16" ht="15.75" x14ac:dyDescent="0.25">
      <c r="A2" s="164" t="s">
        <v>19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6" ht="12" customHeight="1" x14ac:dyDescent="0.25">
      <c r="A3" s="110" t="s">
        <v>32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6" s="8" customFormat="1" ht="12" customHeight="1" thickBot="1" x14ac:dyDescent="0.3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6" s="8" customFormat="1" ht="24.6" customHeight="1" x14ac:dyDescent="0.2">
      <c r="A5" s="165"/>
      <c r="B5" s="219" t="s">
        <v>75</v>
      </c>
      <c r="C5" s="220"/>
      <c r="D5" s="220"/>
      <c r="E5" s="220"/>
      <c r="F5" s="220"/>
      <c r="G5" s="220"/>
      <c r="H5" s="221"/>
      <c r="I5" s="166"/>
      <c r="J5" s="222" t="s">
        <v>76</v>
      </c>
      <c r="K5" s="223"/>
      <c r="L5" s="224"/>
      <c r="M5" s="167"/>
      <c r="N5" s="225" t="s">
        <v>15</v>
      </c>
      <c r="O5" s="226"/>
    </row>
    <row r="6" spans="1:16" s="86" customFormat="1" ht="72" x14ac:dyDescent="0.2">
      <c r="A6" s="168"/>
      <c r="B6" s="169"/>
      <c r="C6" s="28" t="s">
        <v>0</v>
      </c>
      <c r="D6" s="28" t="s">
        <v>77</v>
      </c>
      <c r="E6" s="28" t="s">
        <v>1</v>
      </c>
      <c r="F6" s="28" t="s">
        <v>78</v>
      </c>
      <c r="G6" s="28" t="s">
        <v>2</v>
      </c>
      <c r="H6" s="170" t="s">
        <v>79</v>
      </c>
      <c r="I6" s="166"/>
      <c r="J6" s="171" t="s">
        <v>80</v>
      </c>
      <c r="K6" s="172" t="s">
        <v>28</v>
      </c>
      <c r="L6" s="173" t="s">
        <v>29</v>
      </c>
      <c r="M6" s="174"/>
      <c r="N6" s="175" t="s">
        <v>27</v>
      </c>
      <c r="O6" s="176" t="s">
        <v>16</v>
      </c>
    </row>
    <row r="7" spans="1:16" s="86" customFormat="1" ht="12.6" customHeight="1" x14ac:dyDescent="0.2">
      <c r="B7" s="96"/>
      <c r="C7" s="29" t="s">
        <v>3</v>
      </c>
      <c r="D7" s="29" t="s">
        <v>4</v>
      </c>
      <c r="E7" s="29" t="s">
        <v>5</v>
      </c>
      <c r="F7" s="29" t="s">
        <v>6</v>
      </c>
      <c r="G7" s="29" t="s">
        <v>10</v>
      </c>
      <c r="H7" s="30" t="s">
        <v>22</v>
      </c>
      <c r="I7" s="26"/>
      <c r="J7" s="123" t="s">
        <v>14</v>
      </c>
      <c r="K7" s="125" t="s">
        <v>21</v>
      </c>
      <c r="L7" s="124" t="s">
        <v>24</v>
      </c>
      <c r="M7" s="88"/>
      <c r="N7" s="97" t="s">
        <v>17</v>
      </c>
      <c r="O7" s="98" t="s">
        <v>18</v>
      </c>
    </row>
    <row r="8" spans="1:16" ht="12.6" customHeight="1" x14ac:dyDescent="0.2">
      <c r="B8" s="39" t="s">
        <v>71</v>
      </c>
      <c r="C8" s="40"/>
      <c r="D8" s="40"/>
      <c r="E8" s="40"/>
      <c r="F8" s="40"/>
      <c r="G8" s="40"/>
      <c r="H8" s="41"/>
      <c r="I8" s="26"/>
      <c r="J8" s="117" t="s">
        <v>25</v>
      </c>
      <c r="K8" s="67"/>
      <c r="L8" s="118"/>
      <c r="M8" s="27"/>
      <c r="N8" s="63"/>
      <c r="O8" s="64"/>
    </row>
    <row r="9" spans="1:16" ht="12.6" customHeight="1" x14ac:dyDescent="0.2">
      <c r="B9" s="31" t="s">
        <v>7</v>
      </c>
      <c r="C9" s="1">
        <f>C12</f>
        <v>0</v>
      </c>
      <c r="D9" s="1">
        <f t="shared" ref="D9:H9" si="0">D12</f>
        <v>0</v>
      </c>
      <c r="E9" s="1">
        <f t="shared" si="0"/>
        <v>0</v>
      </c>
      <c r="F9" s="1">
        <f t="shared" si="0"/>
        <v>0</v>
      </c>
      <c r="G9" s="1">
        <f t="shared" si="0"/>
        <v>0</v>
      </c>
      <c r="H9" s="25">
        <f t="shared" si="0"/>
        <v>0</v>
      </c>
      <c r="I9" s="26"/>
      <c r="J9" s="65">
        <f t="shared" ref="J9:L9" si="1">J12</f>
        <v>0</v>
      </c>
      <c r="K9" s="16">
        <f t="shared" si="1"/>
        <v>0</v>
      </c>
      <c r="L9" s="66">
        <f t="shared" si="1"/>
        <v>0</v>
      </c>
      <c r="M9" s="27"/>
      <c r="N9" s="49">
        <f>N12</f>
        <v>0</v>
      </c>
      <c r="O9" s="25">
        <f>O12</f>
        <v>0</v>
      </c>
    </row>
    <row r="10" spans="1:16" ht="12.6" customHeight="1" x14ac:dyDescent="0.2">
      <c r="B10" s="227" t="s">
        <v>26</v>
      </c>
      <c r="C10" s="228"/>
      <c r="D10" s="228"/>
      <c r="E10" s="228"/>
      <c r="F10" s="228"/>
      <c r="G10" s="228"/>
      <c r="H10" s="229"/>
      <c r="I10" s="26"/>
      <c r="J10" s="119" t="s">
        <v>26</v>
      </c>
      <c r="K10" s="68"/>
      <c r="L10" s="120"/>
      <c r="M10" s="26"/>
      <c r="N10" s="70"/>
      <c r="O10" s="71"/>
    </row>
    <row r="11" spans="1:16" ht="12.6" customHeight="1" x14ac:dyDescent="0.2">
      <c r="B11" s="230" t="s">
        <v>39</v>
      </c>
      <c r="C11" s="231"/>
      <c r="D11" s="231"/>
      <c r="E11" s="231"/>
      <c r="F11" s="231"/>
      <c r="G11" s="231"/>
      <c r="H11" s="232"/>
      <c r="I11" s="26"/>
      <c r="J11" s="121" t="s">
        <v>39</v>
      </c>
      <c r="K11" s="69"/>
      <c r="L11" s="122"/>
      <c r="M11" s="26"/>
      <c r="N11" s="72"/>
      <c r="O11" s="73"/>
    </row>
    <row r="12" spans="1:16" ht="12.6" customHeight="1" x14ac:dyDescent="0.2">
      <c r="B12" s="146" t="s">
        <v>7</v>
      </c>
      <c r="C12" s="33">
        <f t="shared" ref="C12:H12" si="2">SUM(C13:C18)</f>
        <v>0</v>
      </c>
      <c r="D12" s="33">
        <f t="shared" si="2"/>
        <v>0</v>
      </c>
      <c r="E12" s="33">
        <f t="shared" si="2"/>
        <v>0</v>
      </c>
      <c r="F12" s="33">
        <f t="shared" si="2"/>
        <v>0</v>
      </c>
      <c r="G12" s="33">
        <f t="shared" si="2"/>
        <v>0</v>
      </c>
      <c r="H12" s="34">
        <f t="shared" si="2"/>
        <v>0</v>
      </c>
      <c r="I12" s="26"/>
      <c r="J12" s="32">
        <f>SUM(J13:J18)</f>
        <v>0</v>
      </c>
      <c r="K12" s="33">
        <f>SUM(K13:K18)</f>
        <v>0</v>
      </c>
      <c r="L12" s="34">
        <f>SUM(L13:L18)</f>
        <v>0</v>
      </c>
      <c r="M12" s="26"/>
      <c r="N12" s="32">
        <f>SUM(N13:N18)</f>
        <v>0</v>
      </c>
      <c r="O12" s="34">
        <f>SUM(O13:O18)</f>
        <v>0</v>
      </c>
    </row>
    <row r="13" spans="1:16" ht="12.6" customHeight="1" x14ac:dyDescent="0.2">
      <c r="B13" s="43" t="s">
        <v>48</v>
      </c>
      <c r="C13" s="38"/>
      <c r="D13" s="38"/>
      <c r="E13" s="37">
        <f>C13+D13</f>
        <v>0</v>
      </c>
      <c r="F13" s="38"/>
      <c r="G13" s="35">
        <f>E13-F13</f>
        <v>0</v>
      </c>
      <c r="H13" s="42"/>
      <c r="I13" s="26"/>
      <c r="J13" s="51">
        <f>K13+L13</f>
        <v>0</v>
      </c>
      <c r="K13" s="46"/>
      <c r="L13" s="42"/>
      <c r="M13" s="26"/>
      <c r="N13" s="47"/>
      <c r="O13" s="42"/>
    </row>
    <row r="14" spans="1:16" ht="12.6" customHeight="1" x14ac:dyDescent="0.2">
      <c r="B14" s="43" t="s">
        <v>49</v>
      </c>
      <c r="C14" s="38"/>
      <c r="D14" s="38"/>
      <c r="E14" s="37">
        <f t="shared" ref="E14:E17" si="3">C14+D14</f>
        <v>0</v>
      </c>
      <c r="F14" s="38"/>
      <c r="G14" s="35">
        <f t="shared" ref="G14:G17" si="4">E14-F14</f>
        <v>0</v>
      </c>
      <c r="H14" s="42"/>
      <c r="I14" s="26"/>
      <c r="J14" s="51">
        <f t="shared" ref="J14:J18" si="5">K14+L14</f>
        <v>0</v>
      </c>
      <c r="K14" s="46"/>
      <c r="L14" s="42"/>
      <c r="M14" s="26"/>
      <c r="N14" s="47"/>
      <c r="O14" s="42"/>
    </row>
    <row r="15" spans="1:16" ht="12.6" customHeight="1" x14ac:dyDescent="0.2">
      <c r="B15" s="43" t="s">
        <v>50</v>
      </c>
      <c r="C15" s="38"/>
      <c r="D15" s="38"/>
      <c r="E15" s="37">
        <f t="shared" si="3"/>
        <v>0</v>
      </c>
      <c r="F15" s="38"/>
      <c r="G15" s="35">
        <f t="shared" si="4"/>
        <v>0</v>
      </c>
      <c r="H15" s="42"/>
      <c r="I15" s="26"/>
      <c r="J15" s="51">
        <f t="shared" si="5"/>
        <v>0</v>
      </c>
      <c r="K15" s="46"/>
      <c r="L15" s="42"/>
      <c r="M15" s="26"/>
      <c r="N15" s="47"/>
      <c r="O15" s="42"/>
    </row>
    <row r="16" spans="1:16" ht="12.6" customHeight="1" x14ac:dyDescent="0.2">
      <c r="B16" s="43" t="s">
        <v>41</v>
      </c>
      <c r="C16" s="38"/>
      <c r="D16" s="38"/>
      <c r="E16" s="37">
        <f t="shared" si="3"/>
        <v>0</v>
      </c>
      <c r="F16" s="38"/>
      <c r="G16" s="35">
        <f t="shared" si="4"/>
        <v>0</v>
      </c>
      <c r="H16" s="42"/>
      <c r="I16" s="26"/>
      <c r="J16" s="51">
        <f t="shared" si="5"/>
        <v>0</v>
      </c>
      <c r="K16" s="46"/>
      <c r="L16" s="42"/>
      <c r="M16" s="26"/>
      <c r="N16" s="47"/>
      <c r="O16" s="42"/>
    </row>
    <row r="17" spans="2:15" ht="12.6" customHeight="1" x14ac:dyDescent="0.2">
      <c r="B17" s="45" t="s">
        <v>46</v>
      </c>
      <c r="C17" s="38"/>
      <c r="D17" s="38"/>
      <c r="E17" s="37">
        <f t="shared" si="3"/>
        <v>0</v>
      </c>
      <c r="F17" s="38"/>
      <c r="G17" s="35">
        <f t="shared" si="4"/>
        <v>0</v>
      </c>
      <c r="H17" s="148">
        <v>0</v>
      </c>
      <c r="I17" s="26"/>
      <c r="J17" s="51">
        <f t="shared" si="5"/>
        <v>0</v>
      </c>
      <c r="K17" s="46"/>
      <c r="L17" s="42"/>
      <c r="M17" s="26"/>
      <c r="N17" s="47"/>
      <c r="O17" s="42"/>
    </row>
    <row r="18" spans="2:15" ht="12.6" customHeight="1" x14ac:dyDescent="0.2">
      <c r="B18" s="145" t="s">
        <v>42</v>
      </c>
      <c r="C18" s="129"/>
      <c r="D18" s="129"/>
      <c r="E18" s="130">
        <f>C18+D18</f>
        <v>0</v>
      </c>
      <c r="F18" s="129"/>
      <c r="G18" s="131">
        <f>E18-F18</f>
        <v>0</v>
      </c>
      <c r="H18" s="78"/>
      <c r="I18" s="26"/>
      <c r="J18" s="132">
        <f t="shared" si="5"/>
        <v>0</v>
      </c>
      <c r="K18" s="133"/>
      <c r="L18" s="78"/>
      <c r="M18" s="26"/>
      <c r="N18" s="77"/>
      <c r="O18" s="78"/>
    </row>
    <row r="19" spans="2:15" ht="12.6" customHeight="1" x14ac:dyDescent="0.2">
      <c r="B19" s="216" t="s">
        <v>40</v>
      </c>
      <c r="C19" s="217"/>
      <c r="D19" s="217"/>
      <c r="E19" s="217"/>
      <c r="F19" s="217"/>
      <c r="G19" s="217"/>
      <c r="H19" s="218"/>
      <c r="I19" s="26"/>
      <c r="J19" s="121" t="s">
        <v>40</v>
      </c>
      <c r="K19" s="69"/>
      <c r="L19" s="122"/>
      <c r="M19" s="26"/>
      <c r="N19" s="121"/>
      <c r="O19" s="122"/>
    </row>
    <row r="20" spans="2:15" ht="12.6" customHeight="1" x14ac:dyDescent="0.2">
      <c r="B20" s="134" t="s">
        <v>8</v>
      </c>
      <c r="C20" s="16">
        <f t="shared" ref="C20:H20" si="6">SUM(C21:C26)</f>
        <v>0</v>
      </c>
      <c r="D20" s="16">
        <f t="shared" si="6"/>
        <v>0</v>
      </c>
      <c r="E20" s="16">
        <f t="shared" si="6"/>
        <v>0</v>
      </c>
      <c r="F20" s="16">
        <f t="shared" si="6"/>
        <v>0</v>
      </c>
      <c r="G20" s="16">
        <f t="shared" si="6"/>
        <v>0</v>
      </c>
      <c r="H20" s="66">
        <f t="shared" si="6"/>
        <v>0</v>
      </c>
      <c r="I20" s="26"/>
      <c r="J20" s="65">
        <f>SUM(J21:J26)</f>
        <v>0</v>
      </c>
      <c r="K20" s="16">
        <f>SUM(K21:K26)</f>
        <v>0</v>
      </c>
      <c r="L20" s="66">
        <f>SUM(L21:L26)</f>
        <v>0</v>
      </c>
      <c r="M20" s="27"/>
      <c r="N20" s="65">
        <f>SUM(N21:N26)</f>
        <v>0</v>
      </c>
      <c r="O20" s="66">
        <f>SUM(O21:O26)</f>
        <v>0</v>
      </c>
    </row>
    <row r="21" spans="2:15" ht="12.6" customHeight="1" x14ac:dyDescent="0.2">
      <c r="B21" s="43" t="s">
        <v>51</v>
      </c>
      <c r="C21" s="38"/>
      <c r="D21" s="38"/>
      <c r="E21" s="37">
        <f t="shared" ref="E21:E25" si="7">C21+D21</f>
        <v>0</v>
      </c>
      <c r="F21" s="38"/>
      <c r="G21" s="35">
        <f t="shared" ref="G21:G25" si="8">E21-F21</f>
        <v>0</v>
      </c>
      <c r="H21" s="42"/>
      <c r="I21" s="26"/>
      <c r="J21" s="51">
        <f>K21+L21</f>
        <v>0</v>
      </c>
      <c r="K21" s="46"/>
      <c r="L21" s="42"/>
      <c r="M21" s="26"/>
      <c r="N21" s="47"/>
      <c r="O21" s="42"/>
    </row>
    <row r="22" spans="2:15" ht="12.6" customHeight="1" x14ac:dyDescent="0.2">
      <c r="B22" s="43" t="s">
        <v>49</v>
      </c>
      <c r="C22" s="38"/>
      <c r="D22" s="38"/>
      <c r="E22" s="37">
        <f t="shared" si="7"/>
        <v>0</v>
      </c>
      <c r="F22" s="38"/>
      <c r="G22" s="35">
        <f t="shared" si="8"/>
        <v>0</v>
      </c>
      <c r="H22" s="42"/>
      <c r="I22" s="26"/>
      <c r="J22" s="51">
        <f t="shared" ref="J22:J26" si="9">K22+L22</f>
        <v>0</v>
      </c>
      <c r="K22" s="46"/>
      <c r="L22" s="42"/>
      <c r="M22" s="26"/>
      <c r="N22" s="47"/>
      <c r="O22" s="42"/>
    </row>
    <row r="23" spans="2:15" ht="12.6" customHeight="1" x14ac:dyDescent="0.2">
      <c r="B23" s="44" t="s">
        <v>52</v>
      </c>
      <c r="C23" s="38"/>
      <c r="D23" s="38"/>
      <c r="E23" s="37">
        <f t="shared" si="7"/>
        <v>0</v>
      </c>
      <c r="F23" s="38"/>
      <c r="G23" s="35">
        <f t="shared" si="8"/>
        <v>0</v>
      </c>
      <c r="H23" s="42"/>
      <c r="I23" s="26"/>
      <c r="J23" s="51">
        <f t="shared" si="9"/>
        <v>0</v>
      </c>
      <c r="K23" s="46"/>
      <c r="L23" s="42"/>
      <c r="M23" s="26"/>
      <c r="N23" s="47"/>
      <c r="O23" s="42"/>
    </row>
    <row r="24" spans="2:15" ht="12.6" customHeight="1" x14ac:dyDescent="0.2">
      <c r="B24" s="43" t="s">
        <v>43</v>
      </c>
      <c r="C24" s="38"/>
      <c r="D24" s="38"/>
      <c r="E24" s="37">
        <f t="shared" si="7"/>
        <v>0</v>
      </c>
      <c r="F24" s="38"/>
      <c r="G24" s="35">
        <f t="shared" si="8"/>
        <v>0</v>
      </c>
      <c r="H24" s="42"/>
      <c r="I24" s="26"/>
      <c r="J24" s="51">
        <f t="shared" si="9"/>
        <v>0</v>
      </c>
      <c r="K24" s="46"/>
      <c r="L24" s="42"/>
      <c r="M24" s="26"/>
      <c r="N24" s="47"/>
      <c r="O24" s="42"/>
    </row>
    <row r="25" spans="2:15" ht="12.6" customHeight="1" x14ac:dyDescent="0.2">
      <c r="B25" s="44" t="s">
        <v>47</v>
      </c>
      <c r="C25" s="38"/>
      <c r="D25" s="38"/>
      <c r="E25" s="37">
        <f t="shared" si="7"/>
        <v>0</v>
      </c>
      <c r="F25" s="38"/>
      <c r="G25" s="35">
        <f t="shared" si="8"/>
        <v>0</v>
      </c>
      <c r="H25" s="148">
        <v>0</v>
      </c>
      <c r="I25" s="26"/>
      <c r="J25" s="51">
        <f t="shared" si="9"/>
        <v>0</v>
      </c>
      <c r="K25" s="75"/>
      <c r="L25" s="76"/>
      <c r="M25" s="26"/>
      <c r="N25" s="74"/>
      <c r="O25" s="76"/>
    </row>
    <row r="26" spans="2:15" ht="12.6" customHeight="1" x14ac:dyDescent="0.2">
      <c r="B26" s="43" t="s">
        <v>44</v>
      </c>
      <c r="C26" s="38"/>
      <c r="D26" s="38"/>
      <c r="E26" s="37">
        <f>C26+D26</f>
        <v>0</v>
      </c>
      <c r="F26" s="38"/>
      <c r="G26" s="35">
        <f>E26-F26</f>
        <v>0</v>
      </c>
      <c r="H26" s="36"/>
      <c r="I26" s="26"/>
      <c r="J26" s="51">
        <f t="shared" si="9"/>
        <v>0</v>
      </c>
      <c r="K26" s="75"/>
      <c r="L26" s="76"/>
      <c r="M26" s="26"/>
      <c r="N26" s="77"/>
      <c r="O26" s="78"/>
    </row>
    <row r="27" spans="2:15" ht="12.6" customHeight="1" x14ac:dyDescent="0.2">
      <c r="B27" s="134" t="s">
        <v>9</v>
      </c>
      <c r="C27" s="1">
        <f t="shared" ref="C27:H27" si="10">SUM(C28:C28)</f>
        <v>0</v>
      </c>
      <c r="D27" s="1">
        <f t="shared" si="10"/>
        <v>0</v>
      </c>
      <c r="E27" s="1">
        <f t="shared" si="10"/>
        <v>0</v>
      </c>
      <c r="F27" s="1">
        <f t="shared" si="10"/>
        <v>0</v>
      </c>
      <c r="G27" s="1">
        <f t="shared" si="10"/>
        <v>0</v>
      </c>
      <c r="H27" s="149">
        <f t="shared" si="10"/>
        <v>0</v>
      </c>
      <c r="I27" s="26"/>
      <c r="J27" s="49">
        <f>SUM(J28:J28)</f>
        <v>0</v>
      </c>
      <c r="K27" s="1">
        <f>SUM(K28:K28)</f>
        <v>0</v>
      </c>
      <c r="L27" s="25">
        <f>SUM(L28:L28)</f>
        <v>0</v>
      </c>
      <c r="M27" s="27"/>
      <c r="N27" s="49">
        <f>SUM(N28:N28)</f>
        <v>0</v>
      </c>
      <c r="O27" s="25">
        <f>SUM(O28:O28)</f>
        <v>0</v>
      </c>
    </row>
    <row r="28" spans="2:15" ht="12.75" thickBot="1" x14ac:dyDescent="0.25">
      <c r="B28" s="147" t="s">
        <v>45</v>
      </c>
      <c r="C28" s="114"/>
      <c r="D28" s="114"/>
      <c r="E28" s="115">
        <f>C28+D28</f>
        <v>0</v>
      </c>
      <c r="F28" s="114"/>
      <c r="G28" s="116">
        <f>E28-F28</f>
        <v>0</v>
      </c>
      <c r="H28" s="48"/>
      <c r="I28" s="26"/>
      <c r="J28" s="126">
        <f>K28+L28</f>
        <v>0</v>
      </c>
      <c r="K28" s="127"/>
      <c r="L28" s="48"/>
      <c r="M28" s="26"/>
      <c r="N28" s="128"/>
      <c r="O28" s="48"/>
    </row>
    <row r="30" spans="2:15" ht="12" x14ac:dyDescent="0.25">
      <c r="B30" s="3" t="s">
        <v>23</v>
      </c>
    </row>
    <row r="31" spans="2:15" ht="12" x14ac:dyDescent="0.25">
      <c r="B31" s="23" t="s">
        <v>11</v>
      </c>
    </row>
    <row r="32" spans="2:15" ht="12" x14ac:dyDescent="0.25">
      <c r="B32" s="23" t="s">
        <v>36</v>
      </c>
    </row>
    <row r="33" spans="2:2" ht="12" x14ac:dyDescent="0.25">
      <c r="B33" s="23" t="s">
        <v>12</v>
      </c>
    </row>
    <row r="34" spans="2:2" ht="12" x14ac:dyDescent="0.25">
      <c r="B34" s="23" t="s">
        <v>13</v>
      </c>
    </row>
    <row r="35" spans="2:2" ht="12" x14ac:dyDescent="0.25">
      <c r="B35" s="23" t="s">
        <v>37</v>
      </c>
    </row>
    <row r="36" spans="2:2" ht="12" x14ac:dyDescent="0.25">
      <c r="B36" s="23" t="s">
        <v>38</v>
      </c>
    </row>
    <row r="37" spans="2:2" ht="12" x14ac:dyDescent="0.25">
      <c r="B37" s="23" t="s">
        <v>35</v>
      </c>
    </row>
    <row r="38" spans="2:2" ht="12" x14ac:dyDescent="0.25">
      <c r="B38" s="2" t="s">
        <v>33</v>
      </c>
    </row>
    <row r="39" spans="2:2" ht="12" x14ac:dyDescent="0.25">
      <c r="B39" s="50" t="s">
        <v>31</v>
      </c>
    </row>
    <row r="40" spans="2:2" ht="12" x14ac:dyDescent="0.25">
      <c r="B40" s="50" t="s">
        <v>30</v>
      </c>
    </row>
  </sheetData>
  <mergeCells count="6">
    <mergeCell ref="B19:H19"/>
    <mergeCell ref="B5:H5"/>
    <mergeCell ref="J5:L5"/>
    <mergeCell ref="N5:O5"/>
    <mergeCell ref="B10:H10"/>
    <mergeCell ref="B11:H11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ignoredErrors>
    <ignoredError sqref="C7:O7" numberStoredAsText="1"/>
    <ignoredError sqref="E27:O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FDD54-6841-4AE5-91FB-10B62E2660DC}">
  <dimension ref="A1:W28"/>
  <sheetViews>
    <sheetView tabSelected="1" topLeftCell="F1" zoomScale="90" zoomScaleNormal="90" workbookViewId="0">
      <selection activeCell="W2" sqref="W2"/>
    </sheetView>
  </sheetViews>
  <sheetFormatPr defaultRowHeight="15" x14ac:dyDescent="0.25"/>
  <cols>
    <col min="1" max="1" width="30" customWidth="1"/>
    <col min="2" max="2" width="23.5703125" customWidth="1"/>
    <col min="3" max="3" width="12.5703125" customWidth="1"/>
    <col min="4" max="4" width="11.5703125" customWidth="1"/>
    <col min="5" max="5" width="10" customWidth="1"/>
    <col min="6" max="6" width="14.140625" customWidth="1"/>
    <col min="7" max="7" width="13.5703125" customWidth="1"/>
    <col min="8" max="8" width="22.85546875" customWidth="1"/>
    <col min="9" max="9" width="7.7109375" customWidth="1"/>
    <col min="10" max="10" width="12.42578125" customWidth="1"/>
    <col min="11" max="11" width="31.140625" customWidth="1"/>
    <col min="12" max="12" width="18.5703125" bestFit="1" customWidth="1"/>
    <col min="13" max="13" width="14.5703125" bestFit="1" customWidth="1"/>
    <col min="14" max="14" width="19" bestFit="1" customWidth="1"/>
    <col min="15" max="15" width="17" bestFit="1" customWidth="1"/>
    <col min="16" max="16" width="17.42578125" bestFit="1" customWidth="1"/>
    <col min="17" max="18" width="17.7109375" bestFit="1" customWidth="1"/>
    <col min="19" max="19" width="18.140625" bestFit="1" customWidth="1"/>
    <col min="20" max="20" width="13.140625" customWidth="1"/>
    <col min="21" max="21" width="10.42578125" customWidth="1"/>
    <col min="22" max="22" width="18.28515625" customWidth="1"/>
    <col min="23" max="23" width="14.140625" customWidth="1"/>
  </cols>
  <sheetData>
    <row r="1" spans="1:23" ht="15.75" x14ac:dyDescent="0.25">
      <c r="J1" s="158"/>
      <c r="K1" s="158"/>
      <c r="L1" s="158"/>
      <c r="M1" s="158"/>
      <c r="N1" s="158"/>
      <c r="O1" s="158"/>
      <c r="P1" s="158"/>
      <c r="Q1" s="158"/>
      <c r="R1" s="158"/>
      <c r="S1" s="159"/>
      <c r="T1" s="159"/>
      <c r="U1" s="159"/>
      <c r="V1" s="159"/>
      <c r="W1" s="159" t="s">
        <v>53</v>
      </c>
    </row>
    <row r="2" spans="1:23" ht="15.75" x14ac:dyDescent="0.25">
      <c r="J2" s="158"/>
      <c r="K2" s="158"/>
      <c r="L2" s="158"/>
      <c r="M2" s="158"/>
      <c r="N2" s="158"/>
      <c r="O2" s="158"/>
      <c r="P2" s="158"/>
      <c r="Q2" s="158"/>
      <c r="R2" s="158"/>
      <c r="S2" s="160"/>
      <c r="T2" s="160"/>
      <c r="U2" s="160"/>
      <c r="V2" s="160"/>
      <c r="W2" s="160"/>
    </row>
    <row r="3" spans="1:23" ht="15.75" x14ac:dyDescent="0.25">
      <c r="J3" s="158"/>
      <c r="K3" s="158"/>
      <c r="L3" s="158"/>
      <c r="M3" s="158"/>
      <c r="N3" s="158"/>
      <c r="O3" s="158"/>
      <c r="P3" s="158"/>
      <c r="Q3" s="158"/>
      <c r="R3" s="158"/>
      <c r="S3" s="161"/>
      <c r="T3" s="161"/>
      <c r="U3" s="161"/>
      <c r="V3" s="161"/>
      <c r="W3" s="161" t="s">
        <v>124</v>
      </c>
    </row>
    <row r="4" spans="1:23" ht="15.75" x14ac:dyDescent="0.25">
      <c r="J4" s="158"/>
      <c r="K4" s="158"/>
      <c r="L4" s="158"/>
      <c r="M4" s="158"/>
      <c r="N4" s="158"/>
      <c r="O4" s="158"/>
      <c r="P4" s="158"/>
      <c r="Q4" s="158"/>
      <c r="R4" s="158"/>
      <c r="S4" s="161"/>
      <c r="T4" s="161"/>
      <c r="U4" s="161"/>
      <c r="V4" s="161"/>
      <c r="W4" s="161" t="s">
        <v>19</v>
      </c>
    </row>
    <row r="5" spans="1:23" x14ac:dyDescent="0.25">
      <c r="J5" s="158"/>
      <c r="K5" s="158"/>
      <c r="L5" s="158"/>
      <c r="M5" s="158"/>
      <c r="N5" s="158"/>
      <c r="O5" s="158"/>
      <c r="P5" s="158"/>
      <c r="Q5" s="158"/>
      <c r="R5" s="158"/>
      <c r="S5" s="153"/>
      <c r="T5" s="153"/>
      <c r="U5" s="153"/>
      <c r="V5" s="153"/>
      <c r="W5" s="153" t="s">
        <v>32</v>
      </c>
    </row>
    <row r="6" spans="1:23" ht="15.75" thickBot="1" x14ac:dyDescent="0.3">
      <c r="J6" s="158"/>
      <c r="K6" s="158"/>
      <c r="L6" s="204">
        <f t="shared" ref="L6:S6" si="0">SUBTOTAL(9,L10:L22)</f>
        <v>-24080439.21954</v>
      </c>
      <c r="M6" s="204">
        <f t="shared" si="0"/>
        <v>-980015.73</v>
      </c>
      <c r="N6" s="204">
        <f t="shared" si="0"/>
        <v>-6842002.3291999996</v>
      </c>
      <c r="O6" s="204">
        <f t="shared" si="0"/>
        <v>-17238436.400339998</v>
      </c>
      <c r="P6" s="204">
        <f t="shared" si="0"/>
        <v>-17208086.400339998</v>
      </c>
      <c r="Q6" s="204">
        <f t="shared" si="0"/>
        <v>0</v>
      </c>
      <c r="R6" s="204">
        <f t="shared" si="0"/>
        <v>-17046989</v>
      </c>
      <c r="S6" s="204">
        <f t="shared" si="0"/>
        <v>-17046989</v>
      </c>
    </row>
    <row r="7" spans="1:23" ht="47.45" customHeight="1" thickBot="1" x14ac:dyDescent="0.3">
      <c r="F7" s="152"/>
      <c r="G7" s="152"/>
      <c r="J7" s="152"/>
      <c r="K7" s="152"/>
      <c r="L7" s="233" t="s">
        <v>127</v>
      </c>
      <c r="M7" s="234"/>
      <c r="N7" s="234"/>
      <c r="O7" s="234"/>
      <c r="P7" s="235"/>
      <c r="Q7" s="238" t="s">
        <v>128</v>
      </c>
      <c r="R7" s="239"/>
      <c r="S7" s="240"/>
      <c r="T7" s="236" t="s">
        <v>15</v>
      </c>
      <c r="U7" s="237"/>
      <c r="V7" s="243" t="s">
        <v>85</v>
      </c>
      <c r="W7" s="241" t="s">
        <v>86</v>
      </c>
    </row>
    <row r="8" spans="1:23" ht="87" customHeight="1" thickBot="1" x14ac:dyDescent="0.3">
      <c r="A8" s="155" t="s">
        <v>54</v>
      </c>
      <c r="B8" s="197" t="s">
        <v>83</v>
      </c>
      <c r="C8" s="199" t="s">
        <v>63</v>
      </c>
      <c r="D8" s="198" t="s">
        <v>64</v>
      </c>
      <c r="E8" s="157" t="s">
        <v>58</v>
      </c>
      <c r="F8" s="157" t="s">
        <v>69</v>
      </c>
      <c r="G8" s="187" t="s">
        <v>56</v>
      </c>
      <c r="H8" s="199" t="s">
        <v>84</v>
      </c>
      <c r="I8" s="200" t="s">
        <v>55</v>
      </c>
      <c r="J8" s="156" t="s">
        <v>70</v>
      </c>
      <c r="K8" s="187" t="s">
        <v>57</v>
      </c>
      <c r="L8" s="189" t="s">
        <v>1</v>
      </c>
      <c r="M8" s="190" t="s">
        <v>73</v>
      </c>
      <c r="N8" s="190" t="s">
        <v>130</v>
      </c>
      <c r="O8" s="190" t="s">
        <v>2</v>
      </c>
      <c r="P8" s="191" t="s">
        <v>65</v>
      </c>
      <c r="Q8" s="193" t="s">
        <v>67</v>
      </c>
      <c r="R8" s="194" t="s">
        <v>66</v>
      </c>
      <c r="S8" s="194" t="s">
        <v>68</v>
      </c>
      <c r="T8" s="195" t="s">
        <v>27</v>
      </c>
      <c r="U8" s="196" t="s">
        <v>16</v>
      </c>
      <c r="V8" s="244"/>
      <c r="W8" s="242"/>
    </row>
    <row r="9" spans="1:23" x14ac:dyDescent="0.2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88" t="s">
        <v>3</v>
      </c>
      <c r="M9" s="188" t="s">
        <v>4</v>
      </c>
      <c r="N9" s="186" t="s">
        <v>59</v>
      </c>
      <c r="O9" s="188" t="s">
        <v>72</v>
      </c>
      <c r="P9" s="186" t="s">
        <v>60</v>
      </c>
      <c r="Q9" s="186" t="s">
        <v>22</v>
      </c>
      <c r="R9" s="186" t="s">
        <v>61</v>
      </c>
      <c r="S9" s="192" t="s">
        <v>62</v>
      </c>
      <c r="T9" s="186" t="s">
        <v>24</v>
      </c>
      <c r="U9" s="186" t="s">
        <v>17</v>
      </c>
      <c r="V9" s="185"/>
      <c r="W9" s="185"/>
    </row>
    <row r="10" spans="1:23" x14ac:dyDescent="0.25">
      <c r="A10" s="201" t="s">
        <v>104</v>
      </c>
      <c r="B10" s="201" t="s">
        <v>105</v>
      </c>
      <c r="C10" s="201" t="s">
        <v>87</v>
      </c>
      <c r="D10" s="201" t="s">
        <v>87</v>
      </c>
      <c r="E10" s="201" t="s">
        <v>87</v>
      </c>
      <c r="F10" s="201" t="s">
        <v>87</v>
      </c>
      <c r="G10" s="201" t="s">
        <v>88</v>
      </c>
      <c r="H10" s="201" t="s">
        <v>117</v>
      </c>
      <c r="I10" s="201" t="s">
        <v>89</v>
      </c>
      <c r="J10" s="201" t="s">
        <v>121</v>
      </c>
      <c r="K10" s="201" t="s">
        <v>122</v>
      </c>
      <c r="L10" s="207">
        <v>-192427</v>
      </c>
      <c r="M10" s="207">
        <v>-50760</v>
      </c>
      <c r="N10" s="207">
        <v>-138248.29989999998</v>
      </c>
      <c r="O10" s="207">
        <v>-54178.700100000016</v>
      </c>
      <c r="P10" s="207">
        <v>-54178.700100000016</v>
      </c>
      <c r="Q10" s="207">
        <v>0</v>
      </c>
      <c r="R10" s="207">
        <v>-54178</v>
      </c>
      <c r="S10" s="207">
        <v>-54178</v>
      </c>
      <c r="T10" s="203"/>
      <c r="U10" s="203"/>
      <c r="V10" s="185"/>
      <c r="W10" s="185"/>
    </row>
    <row r="11" spans="1:23" x14ac:dyDescent="0.25">
      <c r="A11" s="201" t="s">
        <v>104</v>
      </c>
      <c r="B11" s="201" t="s">
        <v>106</v>
      </c>
      <c r="C11" s="201" t="s">
        <v>87</v>
      </c>
      <c r="D11" s="201" t="s">
        <v>87</v>
      </c>
      <c r="E11" s="201" t="s">
        <v>87</v>
      </c>
      <c r="F11" s="201" t="s">
        <v>87</v>
      </c>
      <c r="G11" s="201" t="s">
        <v>88</v>
      </c>
      <c r="H11" s="201" t="s">
        <v>117</v>
      </c>
      <c r="I11" s="201" t="s">
        <v>89</v>
      </c>
      <c r="J11" s="205" t="s">
        <v>125</v>
      </c>
      <c r="K11" s="205" t="s">
        <v>126</v>
      </c>
      <c r="L11" s="207">
        <v>-189213</v>
      </c>
      <c r="M11" s="207">
        <v>0</v>
      </c>
      <c r="N11" s="207">
        <v>-33296</v>
      </c>
      <c r="O11" s="207">
        <v>-155917</v>
      </c>
      <c r="P11" s="207">
        <v>-155917</v>
      </c>
      <c r="Q11" s="207">
        <v>0</v>
      </c>
      <c r="R11" s="207">
        <v>-155917</v>
      </c>
      <c r="S11" s="207">
        <v>-155917</v>
      </c>
      <c r="T11" s="203"/>
      <c r="U11" s="203"/>
      <c r="V11" s="185"/>
      <c r="W11" s="185"/>
    </row>
    <row r="12" spans="1:23" x14ac:dyDescent="0.25">
      <c r="A12" s="201" t="s">
        <v>104</v>
      </c>
      <c r="B12" s="201" t="s">
        <v>105</v>
      </c>
      <c r="C12" s="201" t="s">
        <v>87</v>
      </c>
      <c r="D12" s="201" t="s">
        <v>87</v>
      </c>
      <c r="E12" s="201" t="s">
        <v>87</v>
      </c>
      <c r="F12" s="201" t="s">
        <v>87</v>
      </c>
      <c r="G12" s="201" t="s">
        <v>88</v>
      </c>
      <c r="H12" s="201" t="s">
        <v>117</v>
      </c>
      <c r="I12" s="201" t="s">
        <v>89</v>
      </c>
      <c r="J12" s="201" t="s">
        <v>90</v>
      </c>
      <c r="K12" s="201" t="s">
        <v>91</v>
      </c>
      <c r="L12" s="207">
        <v>-813683</v>
      </c>
      <c r="M12" s="207">
        <v>-480350</v>
      </c>
      <c r="N12" s="207">
        <v>-450000</v>
      </c>
      <c r="O12" s="207">
        <v>-363683</v>
      </c>
      <c r="P12" s="207">
        <v>-333333</v>
      </c>
      <c r="Q12" s="207">
        <v>0</v>
      </c>
      <c r="R12" s="207">
        <v>-333333</v>
      </c>
      <c r="S12" s="207">
        <v>-333333</v>
      </c>
      <c r="T12" s="203"/>
      <c r="U12" s="203"/>
      <c r="V12" s="185"/>
      <c r="W12" s="185"/>
    </row>
    <row r="13" spans="1:23" x14ac:dyDescent="0.25">
      <c r="A13" s="201" t="s">
        <v>104</v>
      </c>
      <c r="B13" s="201" t="s">
        <v>105</v>
      </c>
      <c r="C13" s="201" t="s">
        <v>87</v>
      </c>
      <c r="D13" s="201" t="s">
        <v>87</v>
      </c>
      <c r="E13" s="201" t="s">
        <v>87</v>
      </c>
      <c r="F13" s="201" t="s">
        <v>87</v>
      </c>
      <c r="G13" s="201" t="s">
        <v>88</v>
      </c>
      <c r="H13" s="201" t="s">
        <v>117</v>
      </c>
      <c r="I13" s="201" t="s">
        <v>89</v>
      </c>
      <c r="J13" s="201" t="s">
        <v>92</v>
      </c>
      <c r="K13" s="201" t="s">
        <v>93</v>
      </c>
      <c r="L13" s="207">
        <v>-235332.9999</v>
      </c>
      <c r="M13" s="207">
        <v>0</v>
      </c>
      <c r="N13" s="207">
        <v>-198295.92</v>
      </c>
      <c r="O13" s="207">
        <v>-37037.079899999982</v>
      </c>
      <c r="P13" s="207">
        <v>-37037.079899999982</v>
      </c>
      <c r="Q13" s="207">
        <v>0</v>
      </c>
      <c r="R13" s="207">
        <v>-37000</v>
      </c>
      <c r="S13" s="207">
        <v>-37000</v>
      </c>
      <c r="T13" s="203"/>
      <c r="U13" s="203"/>
      <c r="V13" s="185"/>
      <c r="W13" s="185"/>
    </row>
    <row r="14" spans="1:23" x14ac:dyDescent="0.25">
      <c r="A14" s="201" t="s">
        <v>104</v>
      </c>
      <c r="B14" s="201" t="s">
        <v>105</v>
      </c>
      <c r="C14" s="201" t="s">
        <v>87</v>
      </c>
      <c r="D14" s="201" t="s">
        <v>87</v>
      </c>
      <c r="E14" s="201" t="s">
        <v>87</v>
      </c>
      <c r="F14" s="201" t="s">
        <v>87</v>
      </c>
      <c r="G14" s="201" t="s">
        <v>88</v>
      </c>
      <c r="H14" s="201" t="s">
        <v>117</v>
      </c>
      <c r="I14" s="201" t="s">
        <v>89</v>
      </c>
      <c r="J14" s="201" t="s">
        <v>94</v>
      </c>
      <c r="K14" s="201" t="s">
        <v>95</v>
      </c>
      <c r="L14" s="207">
        <v>-16820</v>
      </c>
      <c r="M14" s="207">
        <v>0</v>
      </c>
      <c r="N14" s="207">
        <v>-11732</v>
      </c>
      <c r="O14" s="207">
        <v>-5088</v>
      </c>
      <c r="P14" s="207">
        <v>-5088</v>
      </c>
      <c r="Q14" s="207">
        <v>0</v>
      </c>
      <c r="R14" s="207">
        <v>-5088</v>
      </c>
      <c r="S14" s="207">
        <v>-5088</v>
      </c>
      <c r="T14" s="203"/>
      <c r="U14" s="203"/>
      <c r="V14" s="185"/>
      <c r="W14" s="185"/>
    </row>
    <row r="15" spans="1:23" x14ac:dyDescent="0.25">
      <c r="A15" s="201" t="s">
        <v>104</v>
      </c>
      <c r="B15" s="201" t="s">
        <v>107</v>
      </c>
      <c r="C15" s="201" t="s">
        <v>87</v>
      </c>
      <c r="D15" s="201" t="s">
        <v>87</v>
      </c>
      <c r="E15" s="201" t="s">
        <v>87</v>
      </c>
      <c r="F15" s="201" t="s">
        <v>87</v>
      </c>
      <c r="G15" s="201" t="s">
        <v>88</v>
      </c>
      <c r="H15" s="201" t="s">
        <v>117</v>
      </c>
      <c r="I15" s="201" t="s">
        <v>89</v>
      </c>
      <c r="J15" s="201" t="s">
        <v>94</v>
      </c>
      <c r="K15" s="201" t="s">
        <v>95</v>
      </c>
      <c r="L15" s="207">
        <v>-332000</v>
      </c>
      <c r="M15" s="207">
        <v>0</v>
      </c>
      <c r="N15" s="207">
        <v>0</v>
      </c>
      <c r="O15" s="207">
        <v>-332000</v>
      </c>
      <c r="P15" s="207">
        <v>-332000</v>
      </c>
      <c r="Q15" s="207">
        <v>0</v>
      </c>
      <c r="R15" s="207">
        <v>-250000</v>
      </c>
      <c r="S15" s="207">
        <v>-250000</v>
      </c>
      <c r="T15" s="203"/>
      <c r="U15" s="203"/>
      <c r="V15" s="185"/>
      <c r="W15" s="185"/>
    </row>
    <row r="16" spans="1:23" x14ac:dyDescent="0.25">
      <c r="A16" s="201" t="s">
        <v>104</v>
      </c>
      <c r="B16" s="201" t="s">
        <v>106</v>
      </c>
      <c r="C16" s="201" t="s">
        <v>109</v>
      </c>
      <c r="D16" s="201" t="s">
        <v>110</v>
      </c>
      <c r="E16" s="201" t="s">
        <v>97</v>
      </c>
      <c r="F16" s="201" t="s">
        <v>111</v>
      </c>
      <c r="G16" s="201" t="s">
        <v>96</v>
      </c>
      <c r="H16" s="201" t="s">
        <v>118</v>
      </c>
      <c r="I16" s="201" t="s">
        <v>89</v>
      </c>
      <c r="J16" s="202" t="s">
        <v>120</v>
      </c>
      <c r="K16" s="201" t="s">
        <v>129</v>
      </c>
      <c r="L16" s="207">
        <v>-1809990.4897999999</v>
      </c>
      <c r="M16" s="207">
        <f>-252947.49+0.49</f>
        <v>-252947</v>
      </c>
      <c r="N16" s="207">
        <v>-1729945.6793000002</v>
      </c>
      <c r="O16" s="207">
        <f>-80044.8104999997+0.49</f>
        <v>-80044.320499999696</v>
      </c>
      <c r="P16" s="207">
        <f>-80044.8104999997+0.49</f>
        <v>-80044.320499999696</v>
      </c>
      <c r="Q16" s="207">
        <v>0</v>
      </c>
      <c r="R16" s="207">
        <f>-80044</f>
        <v>-80044</v>
      </c>
      <c r="S16" s="207">
        <f>R16</f>
        <v>-80044</v>
      </c>
      <c r="T16" s="203"/>
      <c r="U16" s="203"/>
      <c r="V16" s="185"/>
      <c r="W16" s="185"/>
    </row>
    <row r="17" spans="1:23" x14ac:dyDescent="0.25">
      <c r="A17" s="201" t="s">
        <v>104</v>
      </c>
      <c r="B17" s="201" t="s">
        <v>123</v>
      </c>
      <c r="C17" s="201" t="s">
        <v>109</v>
      </c>
      <c r="D17" s="201" t="s">
        <v>110</v>
      </c>
      <c r="E17" s="201" t="s">
        <v>97</v>
      </c>
      <c r="F17" s="201" t="s">
        <v>111</v>
      </c>
      <c r="G17" s="201" t="s">
        <v>96</v>
      </c>
      <c r="H17" s="201" t="s">
        <v>118</v>
      </c>
      <c r="I17" s="201" t="s">
        <v>89</v>
      </c>
      <c r="J17" s="202" t="s">
        <v>120</v>
      </c>
      <c r="K17" s="201" t="s">
        <v>129</v>
      </c>
      <c r="L17" s="207">
        <v>-4336182.7298399992</v>
      </c>
      <c r="M17" s="207">
        <v>-195958.73</v>
      </c>
      <c r="N17" s="207">
        <v>-4210623.18</v>
      </c>
      <c r="O17" s="207">
        <f>L17-N17</f>
        <v>-125559.54983999953</v>
      </c>
      <c r="P17" s="207">
        <f>O17</f>
        <v>-125559.54983999953</v>
      </c>
      <c r="Q17" s="207">
        <v>0</v>
      </c>
      <c r="R17" s="207">
        <v>0</v>
      </c>
      <c r="S17" s="207">
        <v>0</v>
      </c>
      <c r="T17" s="203"/>
      <c r="U17" s="203"/>
      <c r="V17" s="185"/>
      <c r="W17" s="185"/>
    </row>
    <row r="18" spans="1:23" x14ac:dyDescent="0.25">
      <c r="A18" s="201" t="s">
        <v>104</v>
      </c>
      <c r="B18" s="201" t="s">
        <v>106</v>
      </c>
      <c r="C18" s="201" t="s">
        <v>109</v>
      </c>
      <c r="D18" s="201" t="s">
        <v>110</v>
      </c>
      <c r="E18" s="201" t="s">
        <v>97</v>
      </c>
      <c r="F18" s="201" t="s">
        <v>111</v>
      </c>
      <c r="G18" s="201" t="s">
        <v>96</v>
      </c>
      <c r="H18" s="201" t="s">
        <v>118</v>
      </c>
      <c r="I18" s="201" t="s">
        <v>89</v>
      </c>
      <c r="J18" s="202" t="s">
        <v>120</v>
      </c>
      <c r="K18" s="201" t="s">
        <v>129</v>
      </c>
      <c r="L18" s="207"/>
      <c r="M18" s="207"/>
      <c r="N18" s="207"/>
      <c r="O18" s="207"/>
      <c r="P18" s="207"/>
      <c r="Q18" s="207">
        <v>0</v>
      </c>
      <c r="R18" s="207">
        <v>-125559</v>
      </c>
      <c r="S18" s="207">
        <f>R18</f>
        <v>-125559</v>
      </c>
      <c r="T18" s="203"/>
      <c r="U18" s="203"/>
      <c r="V18" s="185"/>
      <c r="W18" s="185"/>
    </row>
    <row r="19" spans="1:23" x14ac:dyDescent="0.25">
      <c r="A19" s="201" t="s">
        <v>104</v>
      </c>
      <c r="B19" s="201" t="s">
        <v>107</v>
      </c>
      <c r="C19" s="201" t="s">
        <v>112</v>
      </c>
      <c r="D19" s="201" t="s">
        <v>113</v>
      </c>
      <c r="E19" s="201" t="s">
        <v>98</v>
      </c>
      <c r="F19" s="201" t="s">
        <v>114</v>
      </c>
      <c r="G19" s="201" t="s">
        <v>96</v>
      </c>
      <c r="H19" s="201" t="s">
        <v>118</v>
      </c>
      <c r="I19" s="201" t="s">
        <v>89</v>
      </c>
      <c r="J19" s="201" t="s">
        <v>99</v>
      </c>
      <c r="K19" s="201" t="s">
        <v>100</v>
      </c>
      <c r="L19" s="207">
        <v>-200000</v>
      </c>
      <c r="M19" s="207">
        <v>0</v>
      </c>
      <c r="N19" s="207">
        <v>-54661.25</v>
      </c>
      <c r="O19" s="207">
        <f>L19-N19</f>
        <v>-145338.75</v>
      </c>
      <c r="P19" s="207">
        <f>O19</f>
        <v>-145338.75</v>
      </c>
      <c r="Q19" s="207">
        <v>0</v>
      </c>
      <c r="R19" s="207">
        <v>-100000</v>
      </c>
      <c r="S19" s="207">
        <v>-100000</v>
      </c>
      <c r="T19" s="203"/>
      <c r="U19" s="203"/>
      <c r="V19" s="185"/>
      <c r="W19" s="185"/>
    </row>
    <row r="20" spans="1:23" x14ac:dyDescent="0.25">
      <c r="A20" s="201" t="s">
        <v>104</v>
      </c>
      <c r="B20" s="201" t="s">
        <v>107</v>
      </c>
      <c r="C20" s="201" t="s">
        <v>112</v>
      </c>
      <c r="D20" s="201" t="s">
        <v>113</v>
      </c>
      <c r="E20" s="201" t="s">
        <v>98</v>
      </c>
      <c r="F20" s="201" t="s">
        <v>114</v>
      </c>
      <c r="G20" s="201" t="s">
        <v>96</v>
      </c>
      <c r="H20" s="201" t="s">
        <v>118</v>
      </c>
      <c r="I20" s="201" t="s">
        <v>89</v>
      </c>
      <c r="J20" s="201" t="s">
        <v>94</v>
      </c>
      <c r="K20" s="201" t="s">
        <v>95</v>
      </c>
      <c r="L20" s="207">
        <v>-148920</v>
      </c>
      <c r="M20" s="207">
        <v>0</v>
      </c>
      <c r="N20" s="207">
        <v>-15200</v>
      </c>
      <c r="O20" s="207">
        <f>L20-N20</f>
        <v>-133720</v>
      </c>
      <c r="P20" s="207">
        <f>O20</f>
        <v>-133720</v>
      </c>
      <c r="Q20" s="207">
        <v>0</v>
      </c>
      <c r="R20" s="207">
        <v>-100000</v>
      </c>
      <c r="S20" s="207">
        <v>-100000</v>
      </c>
      <c r="T20" s="185"/>
      <c r="U20" s="185"/>
      <c r="V20" s="185"/>
      <c r="W20" s="185"/>
    </row>
    <row r="21" spans="1:23" x14ac:dyDescent="0.25">
      <c r="A21" s="201" t="s">
        <v>104</v>
      </c>
      <c r="B21" s="201" t="s">
        <v>108</v>
      </c>
      <c r="C21" s="201" t="s">
        <v>112</v>
      </c>
      <c r="D21" s="201" t="s">
        <v>113</v>
      </c>
      <c r="E21" s="201" t="s">
        <v>98</v>
      </c>
      <c r="F21" s="201" t="s">
        <v>114</v>
      </c>
      <c r="G21" s="201" t="s">
        <v>96</v>
      </c>
      <c r="H21" s="201" t="s">
        <v>118</v>
      </c>
      <c r="I21" s="201" t="s">
        <v>89</v>
      </c>
      <c r="J21" s="201" t="s">
        <v>94</v>
      </c>
      <c r="K21" s="201" t="s">
        <v>95</v>
      </c>
      <c r="L21" s="207">
        <v>-105870</v>
      </c>
      <c r="M21" s="207">
        <v>0</v>
      </c>
      <c r="N21" s="207">
        <v>0</v>
      </c>
      <c r="O21" s="207">
        <v>-105870</v>
      </c>
      <c r="P21" s="207">
        <f>O21</f>
        <v>-105870</v>
      </c>
      <c r="Q21" s="207">
        <v>0</v>
      </c>
      <c r="R21" s="207">
        <v>-105870</v>
      </c>
      <c r="S21" s="207">
        <v>-105870</v>
      </c>
      <c r="T21" s="185"/>
      <c r="U21" s="185"/>
      <c r="V21" s="185"/>
      <c r="W21" s="185"/>
    </row>
    <row r="22" spans="1:23" x14ac:dyDescent="0.25">
      <c r="A22" s="201" t="s">
        <v>104</v>
      </c>
      <c r="B22" s="201" t="s">
        <v>108</v>
      </c>
      <c r="C22" s="201" t="s">
        <v>112</v>
      </c>
      <c r="D22" s="201" t="s">
        <v>115</v>
      </c>
      <c r="E22" s="201" t="s">
        <v>101</v>
      </c>
      <c r="F22" s="201" t="s">
        <v>116</v>
      </c>
      <c r="G22" s="201" t="s">
        <v>96</v>
      </c>
      <c r="H22" s="201" t="s">
        <v>119</v>
      </c>
      <c r="I22" s="201" t="s">
        <v>89</v>
      </c>
      <c r="J22" s="201" t="s">
        <v>102</v>
      </c>
      <c r="K22" s="201" t="s">
        <v>103</v>
      </c>
      <c r="L22" s="207">
        <v>-15700000</v>
      </c>
      <c r="M22" s="207">
        <v>0</v>
      </c>
      <c r="N22" s="207">
        <v>0</v>
      </c>
      <c r="O22" s="207">
        <v>-15700000</v>
      </c>
      <c r="P22" s="207">
        <f>O22</f>
        <v>-15700000</v>
      </c>
      <c r="Q22" s="207">
        <v>0</v>
      </c>
      <c r="R22" s="207">
        <v>-15700000</v>
      </c>
      <c r="S22" s="207">
        <v>-15700000</v>
      </c>
      <c r="T22" s="185"/>
      <c r="U22" s="185"/>
      <c r="V22" s="185"/>
      <c r="W22" s="185"/>
    </row>
    <row r="23" spans="1:23" x14ac:dyDescent="0.25">
      <c r="A23" s="23"/>
    </row>
    <row r="24" spans="1:23" ht="15.75" x14ac:dyDescent="0.25">
      <c r="A24" s="206"/>
    </row>
    <row r="25" spans="1:23" x14ac:dyDescent="0.25">
      <c r="A25" s="2"/>
    </row>
    <row r="26" spans="1:23" x14ac:dyDescent="0.25">
      <c r="A26" s="50"/>
    </row>
    <row r="27" spans="1:23" x14ac:dyDescent="0.25">
      <c r="A27" s="50"/>
    </row>
    <row r="28" spans="1:23" x14ac:dyDescent="0.25">
      <c r="A28" s="50"/>
    </row>
  </sheetData>
  <autoFilter ref="A8:U22" xr:uid="{ECBFDD54-6841-4AE5-91FB-10B62E2660DC}"/>
  <mergeCells count="5">
    <mergeCell ref="L7:P7"/>
    <mergeCell ref="T7:U7"/>
    <mergeCell ref="Q7:S7"/>
    <mergeCell ref="W7:W8"/>
    <mergeCell ref="V7:V8"/>
  </mergeCells>
  <phoneticPr fontId="21" type="noConversion"/>
  <pageMargins left="0.7" right="0.7" top="0.75" bottom="0.75" header="0.3" footer="0.3"/>
  <pageSetup paperSize="9" orientation="portrait" r:id="rId1"/>
  <customProperties>
    <customPr name="EpmWorksheetKeyString_GUID" r:id="rId2"/>
    <customPr name="FPMExcelClientCellBasedFunctionStatus" r:id="rId3"/>
  </customProperties>
  <ignoredErrors>
    <ignoredError sqref="L9:U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VORM1</vt:lpstr>
      <vt:lpstr>VORM2</vt:lpstr>
      <vt:lpstr>VORM3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Kask</dc:creator>
  <cp:lastModifiedBy>Merike Karras</cp:lastModifiedBy>
  <dcterms:created xsi:type="dcterms:W3CDTF">2021-01-14T20:00:28Z</dcterms:created>
  <dcterms:modified xsi:type="dcterms:W3CDTF">2025-02-05T06:22:16Z</dcterms:modified>
  <dc:title>Lisa 1_Ylekantavate_käskkirja vorm3_04.02.25.xlsx</dc:title>
</cp:coreProperties>
</file>